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slab\Desktop\FILES\Obras\2021\PREFEITURA MUNICIPAL DE TAQUARI\000 - RELATÓRIOS SEC PLANEJAMENTO\"/>
    </mc:Choice>
  </mc:AlternateContent>
  <xr:revisionPtr revIDLastSave="0" documentId="13_ncr:1_{66E97A36-DC65-47E0-BF93-59B65622655C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AGO21" sheetId="90" r:id="rId1"/>
    <sheet name="AGO21 - Gerais" sheetId="94" r:id="rId2"/>
  </sheets>
  <definedNames>
    <definedName name="_xlnm._FilterDatabase" localSheetId="0" hidden="1">'AGO21'!$B$5:$O$69</definedName>
    <definedName name="_xlnm._FilterDatabase" localSheetId="1" hidden="1">'AGO21 - Gerais'!$B$5:$L$5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90" l="1"/>
  <c r="L25" i="90"/>
  <c r="L11" i="90"/>
  <c r="L44" i="90"/>
  <c r="L21" i="90"/>
  <c r="L60" i="90"/>
  <c r="L35" i="90"/>
  <c r="L9" i="90"/>
  <c r="L23" i="90"/>
  <c r="L12" i="90"/>
  <c r="L13" i="90"/>
  <c r="L22" i="90"/>
  <c r="L31" i="90"/>
  <c r="L36" i="90"/>
  <c r="L17" i="90"/>
  <c r="L37" i="90"/>
  <c r="L33" i="90"/>
  <c r="L38" i="90"/>
  <c r="L54" i="90"/>
  <c r="L55" i="90"/>
  <c r="L56" i="90"/>
  <c r="L57" i="90"/>
  <c r="L41" i="90"/>
  <c r="L52" i="90"/>
  <c r="L59" i="90"/>
  <c r="L10" i="90"/>
  <c r="L51" i="90"/>
  <c r="L18" i="90"/>
  <c r="L6" i="90"/>
  <c r="L7" i="90"/>
  <c r="L20" i="90"/>
  <c r="L16" i="90"/>
  <c r="L8" i="90"/>
  <c r="L15" i="90"/>
  <c r="L14" i="90"/>
  <c r="L34" i="90"/>
</calcChain>
</file>

<file path=xl/sharedStrings.xml><?xml version="1.0" encoding="utf-8"?>
<sst xmlns="http://schemas.openxmlformats.org/spreadsheetml/2006/main" count="792" uniqueCount="219">
  <si>
    <t>Educação</t>
  </si>
  <si>
    <t>Indústria e Comércio</t>
  </si>
  <si>
    <t>Sérgio</t>
  </si>
  <si>
    <t>Henrique</t>
  </si>
  <si>
    <t>Planejamento</t>
  </si>
  <si>
    <t>Flávio</t>
  </si>
  <si>
    <t>Ivete</t>
  </si>
  <si>
    <t>Giovana</t>
  </si>
  <si>
    <t>Por Iniciar</t>
  </si>
  <si>
    <t>Urbanismo</t>
  </si>
  <si>
    <t>Ampliação do Escola Timótheo Junqueira</t>
  </si>
  <si>
    <t>Departamento</t>
  </si>
  <si>
    <t>Concluída</t>
  </si>
  <si>
    <t>Rua Arthur J. Schenck</t>
  </si>
  <si>
    <t>Rua Coberta</t>
  </si>
  <si>
    <t>Recuperação da Quadra Emílio Schenck</t>
  </si>
  <si>
    <t>Ampliação da Escola Emílio Schenk</t>
  </si>
  <si>
    <t>Unidade de Saúde Mental HSJ</t>
  </si>
  <si>
    <t xml:space="preserve">Projeto de Expansão do Hospital </t>
  </si>
  <si>
    <t>STATUS</t>
  </si>
  <si>
    <t>-</t>
  </si>
  <si>
    <t xml:space="preserve">Fiscal </t>
  </si>
  <si>
    <t>Esporte e Lazer</t>
  </si>
  <si>
    <t>Adequação que deverá ser encaminhada a 16º CRS. Ligar para Lany.</t>
  </si>
  <si>
    <t>Consórcio (CONPASUL CONCRECOR) - Pavimentação de Diversas Ruas 2020</t>
  </si>
  <si>
    <t>Rua Sérgio Pereira Bastos e Viela 250</t>
  </si>
  <si>
    <t>Suzi Bondan - Reciclagem</t>
  </si>
  <si>
    <t>Prestação de contas DURATEX - AST</t>
  </si>
  <si>
    <t>Obra/Serviço</t>
  </si>
  <si>
    <t>Situação</t>
  </si>
  <si>
    <t>Valor da Obra</t>
  </si>
  <si>
    <t>Aditivos</t>
  </si>
  <si>
    <t>Recurso</t>
  </si>
  <si>
    <t>Em andamento</t>
  </si>
  <si>
    <t>Finalizar projeto e solicitar aval André para execução da segunda etapa</t>
  </si>
  <si>
    <t>UTI (projeto convencional aprovação 16 CRS)</t>
  </si>
  <si>
    <t xml:space="preserve">PPCI Hospital </t>
  </si>
  <si>
    <t>Valor Atualizado</t>
  </si>
  <si>
    <t>Próprio</t>
  </si>
  <si>
    <t>FNDE</t>
  </si>
  <si>
    <t>BRDE</t>
  </si>
  <si>
    <t>Contrato</t>
  </si>
  <si>
    <t xml:space="preserve">Avançar Cidade _Pav. Diversas Ruas_BRDE </t>
  </si>
  <si>
    <t>BADESUL</t>
  </si>
  <si>
    <t>Pav. Diversas Ruas_BADESUL</t>
  </si>
  <si>
    <t xml:space="preserve">Emenda 02/2014_Pav. Diversas Ruas_ CEF </t>
  </si>
  <si>
    <t>Entrega Prevista</t>
  </si>
  <si>
    <t>Pav. Ruas da Léo Alvim Faller</t>
  </si>
  <si>
    <t>Distrito Indústrial Aterrados</t>
  </si>
  <si>
    <t>Distrito Indústrial Taquari</t>
  </si>
  <si>
    <t>ETE Hospital São José</t>
  </si>
  <si>
    <t>Assistência Social</t>
  </si>
  <si>
    <t xml:space="preserve">Regularização Fundiária </t>
  </si>
  <si>
    <t>Em fase de obtenção da Licença de Instalação</t>
  </si>
  <si>
    <t>Aguardando outros processos</t>
  </si>
  <si>
    <t>Em licitação</t>
  </si>
  <si>
    <t>RELATÓRIO MENSAL DE OBRAS E ATIVIDADES EM ANDAMENTO</t>
  </si>
  <si>
    <t>SEC. DE PLANEJAMENTO DO MUNICÍPIO DE TAQUARI (GESTÃO 2021-2024) - mês de referência: agosto de 2021</t>
  </si>
  <si>
    <t>Construção da nova edificação para CEACAT</t>
  </si>
  <si>
    <t>Revitalização do Museu Costa e Silva</t>
  </si>
  <si>
    <t>Construção da Escola Adroaldo Mesquita da Costa</t>
  </si>
  <si>
    <t>Construção de Sistema de Tratamento de Esgoto Tinguité (Parte II)</t>
  </si>
  <si>
    <t>Saúde e Meio Ambiente</t>
  </si>
  <si>
    <t xml:space="preserve">Revitalização Entrada do Cemitério Central </t>
  </si>
  <si>
    <t>Revisão PDDUR Taquari</t>
  </si>
  <si>
    <t>Revisão da Lei de Parcelamento do Solo</t>
  </si>
  <si>
    <t>Criação do Código de Obras Municipal</t>
  </si>
  <si>
    <t>Alteração SR Centro Cirúrgico e CME</t>
  </si>
  <si>
    <t>Ampliação da Casa de Davi</t>
  </si>
  <si>
    <t>Subestação de energia Hospital São José</t>
  </si>
  <si>
    <t>Posto de Saúde da Léo Alvim Faller</t>
  </si>
  <si>
    <t>Cultura e Turismo</t>
  </si>
  <si>
    <t>Modernização do Parque de Iluminação Pública LED</t>
  </si>
  <si>
    <t>Plano de Mobilidade Urbana</t>
  </si>
  <si>
    <t>ETE João Goulart</t>
  </si>
  <si>
    <t>Praça Associação do Rincão</t>
  </si>
  <si>
    <t>Corsan (relatório de recebimento de ruas, pagamentos convênio)</t>
  </si>
  <si>
    <t>Finalizar Processo Zanc</t>
  </si>
  <si>
    <t>Reforma da Praça de Taxi</t>
  </si>
  <si>
    <t>Praça Ori Ramos Porto (Lot. Figueira)</t>
  </si>
  <si>
    <t>Projeto de revitalização da cidade (praças, ruas, canteiros, quebra-molas)</t>
  </si>
  <si>
    <t>Reforma da Farmácia Básica</t>
  </si>
  <si>
    <t>Muro de contenção e fechamentos na Creche da Colônia 20</t>
  </si>
  <si>
    <t>Piso de Concreto Clube das Mães - Amoras</t>
  </si>
  <si>
    <t>Posto de Saúde da Júlio de Castilhos</t>
  </si>
  <si>
    <t>Processo Juquinha (terreno creche)</t>
  </si>
  <si>
    <t>Banheiros para Baixa Renda</t>
  </si>
  <si>
    <t>Reformas CAPS</t>
  </si>
  <si>
    <t xml:space="preserve">Reforma Prédio esquina Lagoa Armênia para Posto Central </t>
  </si>
  <si>
    <t>Aguardando</t>
  </si>
  <si>
    <t>Em projeto</t>
  </si>
  <si>
    <t>Construção das EMEI's Darci Ribeiro (Léo Alvim Faller) e Carlos Salzano (Colônia 20)</t>
  </si>
  <si>
    <t>Responsável</t>
  </si>
  <si>
    <t xml:space="preserve">Sabrina </t>
  </si>
  <si>
    <t>Sérgio/ Giovana/ Ivete</t>
  </si>
  <si>
    <t>Flávio/ Marilia</t>
  </si>
  <si>
    <t xml:space="preserve">Sérgio </t>
  </si>
  <si>
    <t>Henrique/ Vinicius</t>
  </si>
  <si>
    <t>Manoela</t>
  </si>
  <si>
    <t>Escala de Prioridade</t>
  </si>
  <si>
    <t>B</t>
  </si>
  <si>
    <t>D</t>
  </si>
  <si>
    <t>A</t>
  </si>
  <si>
    <t>C</t>
  </si>
  <si>
    <t>Quadra Poliesportiva do Ginásio de Esportes José Fritz Machado</t>
  </si>
  <si>
    <t>Projetos de Pavimentação - 2021/2024</t>
  </si>
  <si>
    <t>Estrada de Amoras</t>
  </si>
  <si>
    <t>TP001/2021</t>
  </si>
  <si>
    <t>Ordem de Início</t>
  </si>
  <si>
    <t>Valor Total</t>
  </si>
  <si>
    <t>Reconstrução da Escola de Educação Infantil Parque do Meio</t>
  </si>
  <si>
    <t>CONC003/2021</t>
  </si>
  <si>
    <t>Previsão Set/21</t>
  </si>
  <si>
    <t>Previsão Out/21</t>
  </si>
  <si>
    <t>OGU e Próprio</t>
  </si>
  <si>
    <t>Obra em execução</t>
  </si>
  <si>
    <t xml:space="preserve">Construção de pavilhão na EMEI Darci Ribeiro </t>
  </si>
  <si>
    <t>Construção de espaço de atividades físicas e de lazer na EMEI Darci Ribeiro</t>
  </si>
  <si>
    <t>Colocação de Grama Sintética no pavilhão da EMEI Darci Ribeiro</t>
  </si>
  <si>
    <t>CONC002/2021</t>
  </si>
  <si>
    <t>CT026/2020</t>
  </si>
  <si>
    <t>MTUR E Próprio</t>
  </si>
  <si>
    <t>Reforma de Infraestrutura e Elétrica das Escolas e Creches Municipais</t>
  </si>
  <si>
    <t>Judicial</t>
  </si>
  <si>
    <t xml:space="preserve">Reforma emergencial de adaptação das escolas para atendimento a COVID-19  </t>
  </si>
  <si>
    <t>Previsão Dez/21</t>
  </si>
  <si>
    <t>ME</t>
  </si>
  <si>
    <t xml:space="preserve">Reforma Quadra da Praça da Bandeira </t>
  </si>
  <si>
    <t>Terraplenagem para implantação da Granja Rosa dos Reis</t>
  </si>
  <si>
    <t>Ramon</t>
  </si>
  <si>
    <t>Implantação do Aviário Larrassa (Incentivo em isenção de imposto)</t>
  </si>
  <si>
    <t>Reforma do Centro Administrativo (Etapa II)</t>
  </si>
  <si>
    <t>Previsão Nov/2021</t>
  </si>
  <si>
    <t>Reforma do Centro Administrativo (Climatização)</t>
  </si>
  <si>
    <t>Josiane</t>
  </si>
  <si>
    <t>MS</t>
  </si>
  <si>
    <t>Reformas Posto Prado</t>
  </si>
  <si>
    <t xml:space="preserve">Próprio/FINISA </t>
  </si>
  <si>
    <t>MDR</t>
  </si>
  <si>
    <t>Concluída/Readequação Final</t>
  </si>
  <si>
    <t>MCID</t>
  </si>
  <si>
    <t>Projeto PAVIMENTAR (Anel viário)</t>
  </si>
  <si>
    <t>CT015/2021 e CT016/2021/ DL 010/2021</t>
  </si>
  <si>
    <t>Ginásio de Esportes José Fritz Machado_Instalação de Manta</t>
  </si>
  <si>
    <t>015/2020</t>
  </si>
  <si>
    <t>059/2019</t>
  </si>
  <si>
    <t>Ginásio de Esportes José Fritz Machado_Reforma banheiros, vestiários e piso</t>
  </si>
  <si>
    <t>TP004/2021</t>
  </si>
  <si>
    <t>TP002/2021</t>
  </si>
  <si>
    <t>TP003/2021</t>
  </si>
  <si>
    <t>CT002/2020</t>
  </si>
  <si>
    <t>CT085/2020</t>
  </si>
  <si>
    <t>CT053/2019</t>
  </si>
  <si>
    <t>CT055/2016</t>
  </si>
  <si>
    <t>CT009/2021</t>
  </si>
  <si>
    <t>CT024/2020</t>
  </si>
  <si>
    <t>Previsão Dez/2021</t>
  </si>
  <si>
    <t>CT071/2018</t>
  </si>
  <si>
    <t>PROTAC</t>
  </si>
  <si>
    <t>Tipo</t>
  </si>
  <si>
    <t>Obra</t>
  </si>
  <si>
    <t>Aquisição</t>
  </si>
  <si>
    <t>Projeto</t>
  </si>
  <si>
    <t>Serviço</t>
  </si>
  <si>
    <t>Incentivo</t>
  </si>
  <si>
    <t>Concluída (Paralisada)/Readequação Final</t>
  </si>
  <si>
    <t>CT099/2018</t>
  </si>
  <si>
    <t>CT085/2018</t>
  </si>
  <si>
    <t>CT103/2018</t>
  </si>
  <si>
    <t>CT044/2020</t>
  </si>
  <si>
    <t>EMENDA</t>
  </si>
  <si>
    <t xml:space="preserve">Encaminhado para abertura de processo licitatório. Falta dotação </t>
  </si>
  <si>
    <t>Pronto. Aguardando dotação para encaminhamento a licitação.</t>
  </si>
  <si>
    <t>Verificar se está finalizado e manter o processo pronto para licitar.</t>
  </si>
  <si>
    <t>Finalizar parte civil das escolas. Orçar técnico responsável para projeto elétrico de todas as escolas</t>
  </si>
  <si>
    <t>Em licitação - Registro de Preço</t>
  </si>
  <si>
    <t>Executar caderno técnico para processo licitatório.</t>
  </si>
  <si>
    <t>Verificar resposta da CEF</t>
  </si>
  <si>
    <t>Prazo final para encaminhamento a licitação 01/09/2021</t>
  </si>
  <si>
    <t>Verificar modalidade de licitação.</t>
  </si>
  <si>
    <t>Cobrar alterações e atualizações para encaminhamento a licitação.</t>
  </si>
  <si>
    <t>Detalhamento do sistema para processo licitatório</t>
  </si>
  <si>
    <t>Aguardando mandado de segurança e assinatura do contrato.</t>
  </si>
  <si>
    <t>Licitação em 24/09</t>
  </si>
  <si>
    <t>Aguardando assinatura do contrato</t>
  </si>
  <si>
    <t>Verificar ajustes finais para processo licitatório</t>
  </si>
  <si>
    <t>Receber programação de gastos em 2021 e empenhar.</t>
  </si>
  <si>
    <t>Encaminhado ao MP proposta para execução. Proceder com projeto</t>
  </si>
  <si>
    <t>Verificar com a Sabrina andamento da questão termo de cessão e uso</t>
  </si>
  <si>
    <t>Desenvolver projeto</t>
  </si>
  <si>
    <t>Finalizar com Bolo alterações da Lei para publicação</t>
  </si>
  <si>
    <t>Notificar a empresa quanto as goteiras no Ginásio.</t>
  </si>
  <si>
    <t>Analisar proposta de continuidade ou licitação dos projetos complementares, legais e executivo. Verificar modalidade</t>
  </si>
  <si>
    <t>Verificar em que fase estamos</t>
  </si>
  <si>
    <t>Encaminhar ao jurídico bairro Caieira e definir próximas áreas. Agendar reunião</t>
  </si>
  <si>
    <t>Notificar os nomes para Conselho. Flávio marcar reuniões semanais com as devidas pautas.</t>
  </si>
  <si>
    <t>Verificar com Sabrina as necessidades. Levantar largura de ruas para Betonart</t>
  </si>
  <si>
    <t>Verificar finalização da análise pela CEF para licitar.</t>
  </si>
  <si>
    <t>Aguardando AIO da CEF</t>
  </si>
  <si>
    <t>Ver Manoela divulgação da pesquisa.</t>
  </si>
  <si>
    <t>Em andamento. Acelerar empresa compra da cobertura.</t>
  </si>
  <si>
    <t>Ver questão de pedido de reajuste. Ver questão da liberação de recursos para continuidade da obra.</t>
  </si>
  <si>
    <t>Ver possibilidade de recursos próprios para finalização da obra Colônia 20</t>
  </si>
  <si>
    <t>Fiscalizar andamento (Sérgio). Ver data final contrato.</t>
  </si>
  <si>
    <t>Notificar empresa para retomada imediata da obra.</t>
  </si>
  <si>
    <t>Formalizar aditivos finais e checklist de problemas para finalização do contrato. Verificar possibilidade de aditivo de recapeamento</t>
  </si>
  <si>
    <t>Verificar andamento reequilíbrio financeiro. Visitar o local para drenagem da esquina Canaã. Andamento da obra</t>
  </si>
  <si>
    <t>Obras paralisadas. Não tenho retorno</t>
  </si>
  <si>
    <t>Desenvolver projeto. Solicitar RGE ligação mais uma fase para capela. Solicitar limpeza final para uso após liberação. Quando podemos abrir a capela? Estão aglomerando já igual...</t>
  </si>
  <si>
    <t>Em funcionamento. Encaminhar 16 CRS</t>
  </si>
  <si>
    <t>Definir com André prioridade a este projeto</t>
  </si>
  <si>
    <t>Levantamento das ruas não calçadas no município para planejamento gestão 2021/2024</t>
  </si>
  <si>
    <t>Sérgio readequação final</t>
  </si>
  <si>
    <t>Desenvolver projeto. Verificar prazo final cláusula suspensiva</t>
  </si>
  <si>
    <t xml:space="preserve">Verificar prosseguimento </t>
  </si>
  <si>
    <t xml:space="preserve">Aguardar </t>
  </si>
  <si>
    <t>Verificar atualização de projeto.</t>
  </si>
  <si>
    <t>Aguardar julgamento do edital</t>
  </si>
  <si>
    <t>Verificar prosseguimento com André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</si>
</sst>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36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33CC33"/>
      <color rgb="FFFF5050"/>
      <color rgb="FFFFFF99"/>
      <color rgb="FFFE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3DC9-FCF6-4A58-9505-5E040ED9B271}">
  <sheetPr>
    <pageSetUpPr fitToPage="1"/>
  </sheetPr>
  <dimension ref="B1:W69"/>
  <sheetViews>
    <sheetView tabSelected="1" zoomScale="70" zoomScaleNormal="70" workbookViewId="0">
      <pane xSplit="1" ySplit="5" topLeftCell="B6" activePane="bottomRight" state="frozen"/>
      <selection activeCell="B8" sqref="B8"/>
      <selection pane="topRight" activeCell="B8" sqref="B8"/>
      <selection pane="bottomLeft" activeCell="B8" sqref="B8"/>
      <selection pane="bottomRight" activeCell="O69" sqref="O69"/>
    </sheetView>
  </sheetViews>
  <sheetFormatPr defaultColWidth="9.109375" defaultRowHeight="14.4" x14ac:dyDescent="0.3"/>
  <cols>
    <col min="1" max="1" width="2.33203125" style="1" customWidth="1"/>
    <col min="2" max="2" width="21.5546875" style="1" bestFit="1" customWidth="1"/>
    <col min="3" max="3" width="12.88671875" style="1" customWidth="1"/>
    <col min="4" max="4" width="67.33203125" style="1" customWidth="1"/>
    <col min="5" max="5" width="15.21875" style="1" hidden="1" customWidth="1"/>
    <col min="6" max="6" width="20.5546875" style="1" bestFit="1" customWidth="1"/>
    <col min="7" max="7" width="16.109375" style="1" hidden="1" customWidth="1"/>
    <col min="8" max="8" width="20.5546875" style="1" hidden="1" customWidth="1"/>
    <col min="9" max="9" width="16.77734375" style="1" customWidth="1"/>
    <col min="10" max="11" width="16.109375" style="1" hidden="1" customWidth="1"/>
    <col min="12" max="12" width="16.109375" style="1" customWidth="1"/>
    <col min="13" max="13" width="16.109375" style="1" hidden="1" customWidth="1"/>
    <col min="14" max="14" width="18" style="1" customWidth="1"/>
    <col min="15" max="15" width="64.21875" style="1" customWidth="1"/>
    <col min="16" max="16384" width="9.109375" style="1"/>
  </cols>
  <sheetData>
    <row r="1" spans="2:23" ht="14.4" customHeight="1" x14ac:dyDescent="0.3">
      <c r="B1" s="9" t="s">
        <v>56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2:23" ht="14.4" customHeight="1" x14ac:dyDescent="0.3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2:23" ht="15" customHeight="1" x14ac:dyDescent="0.3">
      <c r="B3" s="9" t="s">
        <v>57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2:23" ht="15" customHeight="1" x14ac:dyDescent="0.3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</row>
    <row r="5" spans="2:23" ht="60" customHeight="1" x14ac:dyDescent="0.3">
      <c r="B5" s="2" t="s">
        <v>11</v>
      </c>
      <c r="C5" s="2" t="s">
        <v>159</v>
      </c>
      <c r="D5" s="2" t="s">
        <v>28</v>
      </c>
      <c r="E5" s="15" t="s">
        <v>41</v>
      </c>
      <c r="F5" s="18" t="s">
        <v>29</v>
      </c>
      <c r="G5" s="18" t="s">
        <v>92</v>
      </c>
      <c r="H5" s="18" t="s">
        <v>108</v>
      </c>
      <c r="I5" s="18" t="s">
        <v>46</v>
      </c>
      <c r="J5" s="18" t="s">
        <v>30</v>
      </c>
      <c r="K5" s="18" t="s">
        <v>31</v>
      </c>
      <c r="L5" s="18" t="s">
        <v>109</v>
      </c>
      <c r="M5" s="18" t="s">
        <v>32</v>
      </c>
      <c r="N5" s="18" t="s">
        <v>99</v>
      </c>
      <c r="O5" s="18" t="s">
        <v>19</v>
      </c>
    </row>
    <row r="6" spans="2:23" ht="60" customHeight="1" x14ac:dyDescent="0.3">
      <c r="B6" s="27" t="s">
        <v>0</v>
      </c>
      <c r="C6" s="27" t="s">
        <v>160</v>
      </c>
      <c r="D6" s="3" t="s">
        <v>116</v>
      </c>
      <c r="E6" s="17" t="s">
        <v>20</v>
      </c>
      <c r="F6" s="19" t="s">
        <v>90</v>
      </c>
      <c r="G6" s="19" t="s">
        <v>6</v>
      </c>
      <c r="H6" s="19" t="s">
        <v>113</v>
      </c>
      <c r="I6" s="21">
        <v>44256</v>
      </c>
      <c r="J6" s="22">
        <v>657165.13</v>
      </c>
      <c r="K6" s="22">
        <v>0</v>
      </c>
      <c r="L6" s="22">
        <f>SUM(J6:K6)</f>
        <v>657165.13</v>
      </c>
      <c r="M6" s="19" t="s">
        <v>38</v>
      </c>
      <c r="N6" s="19" t="s">
        <v>102</v>
      </c>
      <c r="O6" s="25" t="s">
        <v>171</v>
      </c>
      <c r="W6" s="1" t="s">
        <v>102</v>
      </c>
    </row>
    <row r="7" spans="2:23" ht="60" customHeight="1" x14ac:dyDescent="0.3">
      <c r="B7" s="27" t="s">
        <v>0</v>
      </c>
      <c r="C7" s="27" t="s">
        <v>160</v>
      </c>
      <c r="D7" s="3" t="s">
        <v>117</v>
      </c>
      <c r="E7" s="17" t="s">
        <v>20</v>
      </c>
      <c r="F7" s="19" t="s">
        <v>90</v>
      </c>
      <c r="G7" s="19" t="s">
        <v>6</v>
      </c>
      <c r="H7" s="19" t="s">
        <v>113</v>
      </c>
      <c r="I7" s="21">
        <v>44256</v>
      </c>
      <c r="J7" s="22">
        <v>369672.2</v>
      </c>
      <c r="K7" s="22">
        <v>0</v>
      </c>
      <c r="L7" s="22">
        <f>SUM(J7:K7)</f>
        <v>369672.2</v>
      </c>
      <c r="M7" s="19" t="s">
        <v>38</v>
      </c>
      <c r="N7" s="19" t="s">
        <v>102</v>
      </c>
      <c r="O7" s="25" t="s">
        <v>172</v>
      </c>
      <c r="W7" s="1" t="s">
        <v>100</v>
      </c>
    </row>
    <row r="8" spans="2:23" ht="60" customHeight="1" x14ac:dyDescent="0.3">
      <c r="B8" s="27" t="s">
        <v>0</v>
      </c>
      <c r="C8" s="27" t="s">
        <v>160</v>
      </c>
      <c r="D8" s="3" t="s">
        <v>122</v>
      </c>
      <c r="E8" s="17" t="s">
        <v>20</v>
      </c>
      <c r="F8" s="19" t="s">
        <v>90</v>
      </c>
      <c r="G8" s="19" t="s">
        <v>7</v>
      </c>
      <c r="H8" s="19" t="s">
        <v>113</v>
      </c>
      <c r="I8" s="21">
        <v>44378</v>
      </c>
      <c r="J8" s="31">
        <v>1000000</v>
      </c>
      <c r="K8" s="22">
        <v>0</v>
      </c>
      <c r="L8" s="22">
        <f>SUM(J8:K8)</f>
        <v>1000000</v>
      </c>
      <c r="M8" s="20" t="s">
        <v>38</v>
      </c>
      <c r="N8" s="20" t="s">
        <v>102</v>
      </c>
      <c r="O8" s="25" t="s">
        <v>174</v>
      </c>
    </row>
    <row r="9" spans="2:23" ht="60" customHeight="1" x14ac:dyDescent="0.3">
      <c r="B9" s="27" t="s">
        <v>4</v>
      </c>
      <c r="C9" s="27" t="s">
        <v>161</v>
      </c>
      <c r="D9" s="4" t="s">
        <v>133</v>
      </c>
      <c r="E9" s="16" t="s">
        <v>20</v>
      </c>
      <c r="F9" s="19" t="s">
        <v>55</v>
      </c>
      <c r="G9" s="19" t="s">
        <v>134</v>
      </c>
      <c r="H9" s="19" t="s">
        <v>20</v>
      </c>
      <c r="I9" s="19" t="s">
        <v>20</v>
      </c>
      <c r="J9" s="31">
        <v>300000</v>
      </c>
      <c r="K9" s="22">
        <v>0</v>
      </c>
      <c r="L9" s="22">
        <f>SUM(J9:K9)</f>
        <v>300000</v>
      </c>
      <c r="M9" s="19" t="s">
        <v>38</v>
      </c>
      <c r="N9" s="19" t="s">
        <v>102</v>
      </c>
      <c r="O9" s="25" t="s">
        <v>175</v>
      </c>
    </row>
    <row r="10" spans="2:23" ht="60" customHeight="1" x14ac:dyDescent="0.3">
      <c r="B10" s="27" t="s">
        <v>22</v>
      </c>
      <c r="C10" s="27" t="s">
        <v>160</v>
      </c>
      <c r="D10" s="3" t="s">
        <v>104</v>
      </c>
      <c r="E10" s="16" t="s">
        <v>20</v>
      </c>
      <c r="F10" s="19" t="s">
        <v>90</v>
      </c>
      <c r="G10" s="19" t="s">
        <v>2</v>
      </c>
      <c r="H10" s="19" t="s">
        <v>113</v>
      </c>
      <c r="I10" s="21">
        <v>44550</v>
      </c>
      <c r="J10" s="22">
        <v>150000</v>
      </c>
      <c r="K10" s="22">
        <v>0</v>
      </c>
      <c r="L10" s="22">
        <f>SUM(J10:K10)</f>
        <v>150000</v>
      </c>
      <c r="M10" s="20" t="s">
        <v>38</v>
      </c>
      <c r="N10" s="20" t="s">
        <v>102</v>
      </c>
      <c r="O10" s="25" t="s">
        <v>176</v>
      </c>
      <c r="W10" s="1" t="s">
        <v>103</v>
      </c>
    </row>
    <row r="11" spans="2:23" ht="60" customHeight="1" x14ac:dyDescent="0.3">
      <c r="B11" s="27" t="s">
        <v>4</v>
      </c>
      <c r="C11" s="27" t="s">
        <v>160</v>
      </c>
      <c r="D11" s="3" t="s">
        <v>131</v>
      </c>
      <c r="E11" s="17" t="s">
        <v>20</v>
      </c>
      <c r="F11" s="19" t="s">
        <v>90</v>
      </c>
      <c r="G11" s="19" t="s">
        <v>5</v>
      </c>
      <c r="H11" s="19" t="s">
        <v>132</v>
      </c>
      <c r="I11" s="21" t="s">
        <v>20</v>
      </c>
      <c r="J11" s="31">
        <v>1000000</v>
      </c>
      <c r="K11" s="22" t="s">
        <v>20</v>
      </c>
      <c r="L11" s="22">
        <f>SUM(J11:K11)</f>
        <v>1000000</v>
      </c>
      <c r="M11" s="19" t="s">
        <v>38</v>
      </c>
      <c r="N11" s="19" t="s">
        <v>102</v>
      </c>
      <c r="O11" s="25" t="s">
        <v>178</v>
      </c>
      <c r="W11" s="1" t="s">
        <v>101</v>
      </c>
    </row>
    <row r="12" spans="2:23" ht="60" customHeight="1" x14ac:dyDescent="0.3">
      <c r="B12" s="27" t="s">
        <v>62</v>
      </c>
      <c r="C12" s="27" t="s">
        <v>162</v>
      </c>
      <c r="D12" s="4" t="s">
        <v>35</v>
      </c>
      <c r="E12" s="16" t="s">
        <v>20</v>
      </c>
      <c r="F12" s="20" t="s">
        <v>90</v>
      </c>
      <c r="G12" s="20" t="s">
        <v>3</v>
      </c>
      <c r="H12" s="19" t="s">
        <v>132</v>
      </c>
      <c r="I12" s="20" t="s">
        <v>20</v>
      </c>
      <c r="J12" s="32">
        <v>20000</v>
      </c>
      <c r="K12" s="23" t="s">
        <v>20</v>
      </c>
      <c r="L12" s="22">
        <f>SUM(J12:K12)</f>
        <v>20000</v>
      </c>
      <c r="M12" s="19" t="s">
        <v>38</v>
      </c>
      <c r="N12" s="20" t="s">
        <v>102</v>
      </c>
      <c r="O12" s="25" t="s">
        <v>179</v>
      </c>
    </row>
    <row r="13" spans="2:23" ht="60" customHeight="1" x14ac:dyDescent="0.3">
      <c r="B13" s="27" t="s">
        <v>62</v>
      </c>
      <c r="C13" s="27" t="s">
        <v>160</v>
      </c>
      <c r="D13" s="3" t="s">
        <v>70</v>
      </c>
      <c r="E13" s="19" t="s">
        <v>20</v>
      </c>
      <c r="F13" s="19" t="s">
        <v>90</v>
      </c>
      <c r="G13" s="19" t="s">
        <v>7</v>
      </c>
      <c r="H13" s="19" t="s">
        <v>132</v>
      </c>
      <c r="I13" s="19" t="s">
        <v>20</v>
      </c>
      <c r="J13" s="31">
        <v>1100000</v>
      </c>
      <c r="K13" s="22" t="s">
        <v>20</v>
      </c>
      <c r="L13" s="22">
        <f>SUM(J13:K13)</f>
        <v>1100000</v>
      </c>
      <c r="M13" s="20" t="s">
        <v>135</v>
      </c>
      <c r="N13" s="20" t="s">
        <v>102</v>
      </c>
      <c r="O13" s="25" t="s">
        <v>180</v>
      </c>
    </row>
    <row r="14" spans="2:23" ht="60" customHeight="1" x14ac:dyDescent="0.3">
      <c r="B14" s="27" t="s">
        <v>0</v>
      </c>
      <c r="C14" s="27" t="s">
        <v>160</v>
      </c>
      <c r="D14" s="29" t="s">
        <v>10</v>
      </c>
      <c r="E14" s="19" t="s">
        <v>107</v>
      </c>
      <c r="F14" s="19" t="s">
        <v>55</v>
      </c>
      <c r="G14" s="19" t="s">
        <v>2</v>
      </c>
      <c r="H14" s="19" t="s">
        <v>112</v>
      </c>
      <c r="I14" s="21">
        <v>44317</v>
      </c>
      <c r="J14" s="22">
        <v>403051.74</v>
      </c>
      <c r="K14" s="22">
        <v>0</v>
      </c>
      <c r="L14" s="22">
        <f>SUM(J14:K14)</f>
        <v>403051.74</v>
      </c>
      <c r="M14" s="19" t="s">
        <v>38</v>
      </c>
      <c r="N14" s="19" t="s">
        <v>102</v>
      </c>
      <c r="O14" s="25" t="s">
        <v>182</v>
      </c>
    </row>
    <row r="15" spans="2:23" ht="60" customHeight="1" x14ac:dyDescent="0.3">
      <c r="B15" s="27" t="s">
        <v>0</v>
      </c>
      <c r="C15" s="27" t="s">
        <v>160</v>
      </c>
      <c r="D15" s="3" t="s">
        <v>110</v>
      </c>
      <c r="E15" s="17" t="s">
        <v>111</v>
      </c>
      <c r="F15" s="19" t="s">
        <v>55</v>
      </c>
      <c r="G15" s="19" t="s">
        <v>7</v>
      </c>
      <c r="H15" s="19" t="s">
        <v>113</v>
      </c>
      <c r="I15" s="21">
        <v>44256</v>
      </c>
      <c r="J15" s="22">
        <v>1321729.58</v>
      </c>
      <c r="K15" s="22">
        <v>0</v>
      </c>
      <c r="L15" s="22">
        <f>SUM(J15:K15)</f>
        <v>1321729.58</v>
      </c>
      <c r="M15" s="19" t="s">
        <v>114</v>
      </c>
      <c r="N15" s="19" t="s">
        <v>102</v>
      </c>
      <c r="O15" s="25" t="s">
        <v>183</v>
      </c>
    </row>
    <row r="16" spans="2:23" ht="60" customHeight="1" x14ac:dyDescent="0.3">
      <c r="B16" s="27" t="s">
        <v>0</v>
      </c>
      <c r="C16" s="27" t="s">
        <v>160</v>
      </c>
      <c r="D16" s="29" t="s">
        <v>82</v>
      </c>
      <c r="E16" s="19" t="s">
        <v>119</v>
      </c>
      <c r="F16" s="19" t="s">
        <v>55</v>
      </c>
      <c r="G16" s="19" t="s">
        <v>7</v>
      </c>
      <c r="H16" s="19" t="s">
        <v>112</v>
      </c>
      <c r="I16" s="21">
        <v>44550</v>
      </c>
      <c r="J16" s="22">
        <v>323075.31</v>
      </c>
      <c r="K16" s="22">
        <v>0</v>
      </c>
      <c r="L16" s="22">
        <f>SUM(J16:K16)</f>
        <v>323075.31</v>
      </c>
      <c r="M16" s="19" t="s">
        <v>38</v>
      </c>
      <c r="N16" s="19" t="s">
        <v>102</v>
      </c>
      <c r="O16" s="25" t="s">
        <v>184</v>
      </c>
    </row>
    <row r="17" spans="2:15" ht="60" customHeight="1" x14ac:dyDescent="0.3">
      <c r="B17" s="27" t="s">
        <v>9</v>
      </c>
      <c r="C17" s="27" t="s">
        <v>160</v>
      </c>
      <c r="D17" s="3" t="s">
        <v>72</v>
      </c>
      <c r="E17" s="17" t="s">
        <v>20</v>
      </c>
      <c r="F17" s="19" t="s">
        <v>90</v>
      </c>
      <c r="G17" s="19" t="s">
        <v>3</v>
      </c>
      <c r="H17" s="19" t="s">
        <v>113</v>
      </c>
      <c r="I17" s="21">
        <v>44896</v>
      </c>
      <c r="J17" s="31">
        <v>4300000</v>
      </c>
      <c r="K17" s="22" t="s">
        <v>20</v>
      </c>
      <c r="L17" s="22">
        <f>SUM(J17:K17)</f>
        <v>4300000</v>
      </c>
      <c r="M17" s="19" t="s">
        <v>20</v>
      </c>
      <c r="N17" s="19" t="s">
        <v>102</v>
      </c>
      <c r="O17" s="25" t="s">
        <v>185</v>
      </c>
    </row>
    <row r="18" spans="2:15" ht="60" customHeight="1" x14ac:dyDescent="0.3">
      <c r="B18" s="27" t="s">
        <v>0</v>
      </c>
      <c r="C18" s="27" t="s">
        <v>160</v>
      </c>
      <c r="D18" s="3" t="s">
        <v>60</v>
      </c>
      <c r="E18" s="17" t="s">
        <v>150</v>
      </c>
      <c r="F18" s="19" t="s">
        <v>115</v>
      </c>
      <c r="G18" s="20" t="s">
        <v>94</v>
      </c>
      <c r="H18" s="30">
        <v>44028</v>
      </c>
      <c r="I18" s="21">
        <v>44778</v>
      </c>
      <c r="J18" s="22">
        <v>3388394.76</v>
      </c>
      <c r="K18" s="22">
        <v>86176.85</v>
      </c>
      <c r="L18" s="22">
        <f>SUM(J18:K18)</f>
        <v>3474571.61</v>
      </c>
      <c r="M18" s="19" t="s">
        <v>38</v>
      </c>
      <c r="N18" s="19" t="s">
        <v>102</v>
      </c>
      <c r="O18" s="25" t="s">
        <v>186</v>
      </c>
    </row>
    <row r="19" spans="2:15" ht="60" customHeight="1" x14ac:dyDescent="0.3">
      <c r="B19" s="27" t="s">
        <v>4</v>
      </c>
      <c r="C19" s="27" t="s">
        <v>163</v>
      </c>
      <c r="D19" s="4" t="s">
        <v>65</v>
      </c>
      <c r="E19" s="16" t="s">
        <v>20</v>
      </c>
      <c r="F19" s="19" t="s">
        <v>89</v>
      </c>
      <c r="G19" s="19" t="s">
        <v>5</v>
      </c>
      <c r="H19" s="19" t="s">
        <v>20</v>
      </c>
      <c r="I19" s="19">
        <v>2021</v>
      </c>
      <c r="J19" s="22" t="s">
        <v>20</v>
      </c>
      <c r="K19" s="22" t="s">
        <v>20</v>
      </c>
      <c r="L19" s="22" t="s">
        <v>20</v>
      </c>
      <c r="M19" s="19" t="s">
        <v>20</v>
      </c>
      <c r="N19" s="19" t="s">
        <v>102</v>
      </c>
      <c r="O19" s="25" t="s">
        <v>190</v>
      </c>
    </row>
    <row r="20" spans="2:15" ht="60" customHeight="1" x14ac:dyDescent="0.3">
      <c r="B20" s="27" t="s">
        <v>0</v>
      </c>
      <c r="C20" s="27" t="s">
        <v>160</v>
      </c>
      <c r="D20" s="3" t="s">
        <v>118</v>
      </c>
      <c r="E20" s="17" t="s">
        <v>20</v>
      </c>
      <c r="F20" s="19" t="s">
        <v>90</v>
      </c>
      <c r="G20" s="19" t="s">
        <v>6</v>
      </c>
      <c r="H20" s="19" t="s">
        <v>113</v>
      </c>
      <c r="I20" s="21">
        <v>44256</v>
      </c>
      <c r="J20" s="22">
        <v>121001.24</v>
      </c>
      <c r="K20" s="22">
        <v>0</v>
      </c>
      <c r="L20" s="22">
        <f>SUM(J20:K20)</f>
        <v>121001.24</v>
      </c>
      <c r="M20" s="19" t="s">
        <v>38</v>
      </c>
      <c r="N20" s="19" t="s">
        <v>100</v>
      </c>
      <c r="O20" s="25" t="s">
        <v>173</v>
      </c>
    </row>
    <row r="21" spans="2:15" ht="60" customHeight="1" x14ac:dyDescent="0.3">
      <c r="B21" s="27" t="s">
        <v>22</v>
      </c>
      <c r="C21" s="27" t="s">
        <v>160</v>
      </c>
      <c r="D21" s="3" t="s">
        <v>127</v>
      </c>
      <c r="E21" s="17" t="s">
        <v>20</v>
      </c>
      <c r="F21" s="19" t="s">
        <v>90</v>
      </c>
      <c r="G21" s="19" t="s">
        <v>2</v>
      </c>
      <c r="H21" s="19" t="s">
        <v>125</v>
      </c>
      <c r="I21" s="21">
        <v>44348</v>
      </c>
      <c r="J21" s="22">
        <v>450000</v>
      </c>
      <c r="K21" s="22">
        <v>0</v>
      </c>
      <c r="L21" s="22">
        <f>SUM(J21:K21)</f>
        <v>450000</v>
      </c>
      <c r="M21" s="19" t="s">
        <v>114</v>
      </c>
      <c r="N21" s="19" t="s">
        <v>100</v>
      </c>
      <c r="O21" s="25" t="s">
        <v>177</v>
      </c>
    </row>
    <row r="22" spans="2:15" ht="60" customHeight="1" x14ac:dyDescent="0.3">
      <c r="B22" s="27" t="s">
        <v>62</v>
      </c>
      <c r="C22" s="27" t="s">
        <v>160</v>
      </c>
      <c r="D22" s="4" t="s">
        <v>50</v>
      </c>
      <c r="E22" s="16" t="s">
        <v>20</v>
      </c>
      <c r="F22" s="19" t="s">
        <v>90</v>
      </c>
      <c r="G22" s="20" t="s">
        <v>97</v>
      </c>
      <c r="H22" s="19" t="s">
        <v>156</v>
      </c>
      <c r="I22" s="19" t="s">
        <v>20</v>
      </c>
      <c r="J22" s="31">
        <v>250000</v>
      </c>
      <c r="K22" s="22" t="s">
        <v>20</v>
      </c>
      <c r="L22" s="22">
        <f>SUM(J22:K22)</f>
        <v>250000</v>
      </c>
      <c r="M22" s="19" t="s">
        <v>38</v>
      </c>
      <c r="N22" s="19" t="s">
        <v>100</v>
      </c>
      <c r="O22" s="25" t="s">
        <v>181</v>
      </c>
    </row>
    <row r="23" spans="2:15" ht="60" customHeight="1" x14ac:dyDescent="0.3">
      <c r="B23" s="27" t="s">
        <v>62</v>
      </c>
      <c r="C23" s="27" t="s">
        <v>160</v>
      </c>
      <c r="D23" s="28" t="s">
        <v>81</v>
      </c>
      <c r="E23" s="20" t="s">
        <v>147</v>
      </c>
      <c r="F23" s="19" t="s">
        <v>55</v>
      </c>
      <c r="G23" s="19" t="s">
        <v>2</v>
      </c>
      <c r="H23" s="19" t="s">
        <v>112</v>
      </c>
      <c r="I23" s="21">
        <v>44550</v>
      </c>
      <c r="J23" s="22">
        <v>71107.649999999994</v>
      </c>
      <c r="K23" s="22">
        <v>0</v>
      </c>
      <c r="L23" s="22">
        <f>SUM(J23:K23)</f>
        <v>71107.649999999994</v>
      </c>
      <c r="M23" s="19" t="s">
        <v>38</v>
      </c>
      <c r="N23" s="19" t="s">
        <v>100</v>
      </c>
      <c r="O23" s="25" t="s">
        <v>184</v>
      </c>
    </row>
    <row r="24" spans="2:15" ht="60" customHeight="1" x14ac:dyDescent="0.3">
      <c r="B24" s="33" t="s">
        <v>4</v>
      </c>
      <c r="C24" s="33" t="s">
        <v>160</v>
      </c>
      <c r="D24" s="4" t="s">
        <v>83</v>
      </c>
      <c r="E24" s="17" t="s">
        <v>20</v>
      </c>
      <c r="F24" s="19" t="s">
        <v>89</v>
      </c>
      <c r="G24" s="19" t="s">
        <v>2</v>
      </c>
      <c r="H24" s="19" t="s">
        <v>20</v>
      </c>
      <c r="I24" s="19" t="s">
        <v>20</v>
      </c>
      <c r="J24" s="22" t="s">
        <v>20</v>
      </c>
      <c r="K24" s="22" t="s">
        <v>20</v>
      </c>
      <c r="L24" s="22" t="s">
        <v>20</v>
      </c>
      <c r="M24" s="20" t="s">
        <v>20</v>
      </c>
      <c r="N24" s="20" t="s">
        <v>100</v>
      </c>
      <c r="O24" s="25" t="s">
        <v>189</v>
      </c>
    </row>
    <row r="25" spans="2:15" ht="60" customHeight="1" x14ac:dyDescent="0.3">
      <c r="B25" s="27" t="s">
        <v>22</v>
      </c>
      <c r="C25" s="27" t="s">
        <v>160</v>
      </c>
      <c r="D25" s="3" t="s">
        <v>143</v>
      </c>
      <c r="E25" s="16" t="s">
        <v>144</v>
      </c>
      <c r="F25" s="19" t="s">
        <v>12</v>
      </c>
      <c r="G25" s="19"/>
      <c r="H25" s="21">
        <v>43958</v>
      </c>
      <c r="I25" s="21">
        <v>44203</v>
      </c>
      <c r="J25" s="22">
        <v>126597.93</v>
      </c>
      <c r="K25" s="22">
        <v>8423.7800000000007</v>
      </c>
      <c r="L25" s="22">
        <f>SUM(J25:K25)</f>
        <v>135021.71</v>
      </c>
      <c r="M25" s="20" t="s">
        <v>126</v>
      </c>
      <c r="N25" s="20" t="s">
        <v>100</v>
      </c>
      <c r="O25" s="25" t="s">
        <v>191</v>
      </c>
    </row>
    <row r="26" spans="2:15" ht="60" customHeight="1" x14ac:dyDescent="0.3">
      <c r="B26" s="27" t="s">
        <v>62</v>
      </c>
      <c r="C26" s="27" t="s">
        <v>162</v>
      </c>
      <c r="D26" s="4" t="s">
        <v>18</v>
      </c>
      <c r="E26" s="20" t="s">
        <v>20</v>
      </c>
      <c r="F26" s="19" t="s">
        <v>89</v>
      </c>
      <c r="G26" s="20" t="s">
        <v>3</v>
      </c>
      <c r="H26" s="20" t="s">
        <v>20</v>
      </c>
      <c r="I26" s="20" t="s">
        <v>20</v>
      </c>
      <c r="J26" s="23" t="s">
        <v>20</v>
      </c>
      <c r="K26" s="23" t="s">
        <v>20</v>
      </c>
      <c r="L26" s="22" t="s">
        <v>20</v>
      </c>
      <c r="M26" s="20" t="s">
        <v>20</v>
      </c>
      <c r="N26" s="20" t="s">
        <v>100</v>
      </c>
      <c r="O26" s="24" t="s">
        <v>192</v>
      </c>
    </row>
    <row r="27" spans="2:15" ht="60" customHeight="1" x14ac:dyDescent="0.3">
      <c r="B27" s="27" t="s">
        <v>1</v>
      </c>
      <c r="C27" s="27" t="s">
        <v>162</v>
      </c>
      <c r="D27" s="3" t="s">
        <v>48</v>
      </c>
      <c r="E27" s="17" t="s">
        <v>20</v>
      </c>
      <c r="F27" s="19" t="s">
        <v>90</v>
      </c>
      <c r="G27" s="19" t="s">
        <v>95</v>
      </c>
      <c r="H27" s="19" t="s">
        <v>20</v>
      </c>
      <c r="I27" s="21">
        <v>44927</v>
      </c>
      <c r="J27" s="22" t="s">
        <v>20</v>
      </c>
      <c r="K27" s="22" t="s">
        <v>20</v>
      </c>
      <c r="L27" s="22" t="s">
        <v>20</v>
      </c>
      <c r="M27" s="19" t="s">
        <v>38</v>
      </c>
      <c r="N27" s="19" t="s">
        <v>100</v>
      </c>
      <c r="O27" s="25" t="s">
        <v>53</v>
      </c>
    </row>
    <row r="28" spans="2:15" ht="60" customHeight="1" x14ac:dyDescent="0.3">
      <c r="B28" s="27" t="s">
        <v>1</v>
      </c>
      <c r="C28" s="27" t="s">
        <v>162</v>
      </c>
      <c r="D28" s="3" t="s">
        <v>49</v>
      </c>
      <c r="E28" s="17" t="s">
        <v>20</v>
      </c>
      <c r="F28" s="19" t="s">
        <v>90</v>
      </c>
      <c r="G28" s="19" t="s">
        <v>95</v>
      </c>
      <c r="H28" s="19" t="s">
        <v>20</v>
      </c>
      <c r="I28" s="21">
        <v>44927</v>
      </c>
      <c r="J28" s="22" t="s">
        <v>20</v>
      </c>
      <c r="K28" s="22" t="s">
        <v>20</v>
      </c>
      <c r="L28" s="22" t="s">
        <v>20</v>
      </c>
      <c r="M28" s="19" t="s">
        <v>38</v>
      </c>
      <c r="N28" s="19" t="s">
        <v>100</v>
      </c>
      <c r="O28" s="25" t="s">
        <v>193</v>
      </c>
    </row>
    <row r="29" spans="2:15" ht="60" customHeight="1" x14ac:dyDescent="0.3">
      <c r="B29" s="27" t="s">
        <v>4</v>
      </c>
      <c r="C29" s="27" t="s">
        <v>163</v>
      </c>
      <c r="D29" s="4" t="s">
        <v>52</v>
      </c>
      <c r="E29" s="16" t="s">
        <v>20</v>
      </c>
      <c r="F29" s="19" t="s">
        <v>33</v>
      </c>
      <c r="G29" s="19" t="s">
        <v>5</v>
      </c>
      <c r="H29" s="19" t="s">
        <v>20</v>
      </c>
      <c r="I29" s="19">
        <v>2024</v>
      </c>
      <c r="J29" s="22" t="s">
        <v>20</v>
      </c>
      <c r="K29" s="22" t="s">
        <v>20</v>
      </c>
      <c r="L29" s="22" t="s">
        <v>20</v>
      </c>
      <c r="M29" s="19" t="s">
        <v>20</v>
      </c>
      <c r="N29" s="19" t="s">
        <v>100</v>
      </c>
      <c r="O29" s="25" t="s">
        <v>194</v>
      </c>
    </row>
    <row r="30" spans="2:15" ht="60" customHeight="1" x14ac:dyDescent="0.3">
      <c r="B30" s="27" t="s">
        <v>4</v>
      </c>
      <c r="C30" s="27" t="s">
        <v>163</v>
      </c>
      <c r="D30" s="4" t="s">
        <v>64</v>
      </c>
      <c r="E30" s="16" t="s">
        <v>20</v>
      </c>
      <c r="F30" s="19" t="s">
        <v>33</v>
      </c>
      <c r="G30" s="19" t="s">
        <v>5</v>
      </c>
      <c r="H30" s="19" t="s">
        <v>20</v>
      </c>
      <c r="I30" s="19">
        <v>2022</v>
      </c>
      <c r="J30" s="22" t="s">
        <v>20</v>
      </c>
      <c r="K30" s="22" t="s">
        <v>20</v>
      </c>
      <c r="L30" s="22" t="s">
        <v>20</v>
      </c>
      <c r="M30" s="19" t="s">
        <v>20</v>
      </c>
      <c r="N30" s="19" t="s">
        <v>100</v>
      </c>
      <c r="O30" s="25" t="s">
        <v>195</v>
      </c>
    </row>
    <row r="31" spans="2:15" ht="60" customHeight="1" x14ac:dyDescent="0.3">
      <c r="B31" s="27" t="s">
        <v>62</v>
      </c>
      <c r="C31" s="27" t="s">
        <v>160</v>
      </c>
      <c r="D31" s="3" t="s">
        <v>68</v>
      </c>
      <c r="E31" s="17" t="s">
        <v>20</v>
      </c>
      <c r="F31" s="19" t="s">
        <v>90</v>
      </c>
      <c r="G31" s="19" t="s">
        <v>2</v>
      </c>
      <c r="H31" s="19" t="s">
        <v>20</v>
      </c>
      <c r="I31" s="21" t="s">
        <v>20</v>
      </c>
      <c r="J31" s="31">
        <v>350000</v>
      </c>
      <c r="K31" s="22">
        <v>0</v>
      </c>
      <c r="L31" s="22">
        <f>SUM(J31:K31)</f>
        <v>350000</v>
      </c>
      <c r="M31" s="19" t="s">
        <v>114</v>
      </c>
      <c r="N31" s="19" t="s">
        <v>100</v>
      </c>
      <c r="O31" s="25" t="s">
        <v>197</v>
      </c>
    </row>
    <row r="32" spans="2:15" ht="60" customHeight="1" x14ac:dyDescent="0.3">
      <c r="B32" s="33" t="s">
        <v>9</v>
      </c>
      <c r="C32" s="33" t="s">
        <v>163</v>
      </c>
      <c r="D32" s="4" t="s">
        <v>73</v>
      </c>
      <c r="E32" s="17" t="s">
        <v>20</v>
      </c>
      <c r="F32" s="19" t="s">
        <v>33</v>
      </c>
      <c r="G32" s="19" t="s">
        <v>98</v>
      </c>
      <c r="H32" s="19" t="s">
        <v>20</v>
      </c>
      <c r="I32" s="21">
        <v>44713</v>
      </c>
      <c r="J32" s="22" t="s">
        <v>20</v>
      </c>
      <c r="K32" s="22" t="s">
        <v>20</v>
      </c>
      <c r="L32" s="22" t="s">
        <v>20</v>
      </c>
      <c r="M32" s="20" t="s">
        <v>20</v>
      </c>
      <c r="N32" s="20" t="s">
        <v>100</v>
      </c>
      <c r="O32" s="25" t="s">
        <v>199</v>
      </c>
    </row>
    <row r="33" spans="2:15" ht="60" customHeight="1" x14ac:dyDescent="0.3">
      <c r="B33" s="27" t="s">
        <v>9</v>
      </c>
      <c r="C33" s="27" t="s">
        <v>160</v>
      </c>
      <c r="D33" s="29" t="s">
        <v>25</v>
      </c>
      <c r="E33" s="20" t="s">
        <v>149</v>
      </c>
      <c r="F33" s="19" t="s">
        <v>55</v>
      </c>
      <c r="G33" s="19" t="s">
        <v>2</v>
      </c>
      <c r="H33" s="19" t="s">
        <v>112</v>
      </c>
      <c r="I33" s="21">
        <v>44256</v>
      </c>
      <c r="J33" s="22">
        <v>400117.61</v>
      </c>
      <c r="K33" s="22">
        <v>0</v>
      </c>
      <c r="L33" s="22">
        <f>SUM(J33:K33)</f>
        <v>400117.61</v>
      </c>
      <c r="M33" s="20" t="s">
        <v>138</v>
      </c>
      <c r="N33" s="20" t="s">
        <v>100</v>
      </c>
      <c r="O33" s="25" t="s">
        <v>198</v>
      </c>
    </row>
    <row r="34" spans="2:15" ht="60" customHeight="1" x14ac:dyDescent="0.3">
      <c r="B34" s="27" t="s">
        <v>71</v>
      </c>
      <c r="C34" s="27" t="s">
        <v>160</v>
      </c>
      <c r="D34" s="3" t="s">
        <v>14</v>
      </c>
      <c r="E34" s="17" t="s">
        <v>120</v>
      </c>
      <c r="F34" s="19" t="s">
        <v>115</v>
      </c>
      <c r="G34" s="19" t="s">
        <v>2</v>
      </c>
      <c r="H34" s="21">
        <v>44318</v>
      </c>
      <c r="I34" s="21">
        <v>44518</v>
      </c>
      <c r="J34" s="22">
        <v>247149.09</v>
      </c>
      <c r="K34" s="22">
        <v>62487.79</v>
      </c>
      <c r="L34" s="22">
        <f>SUM(J34:K34)</f>
        <v>309636.88</v>
      </c>
      <c r="M34" s="20" t="s">
        <v>121</v>
      </c>
      <c r="N34" s="20" t="s">
        <v>100</v>
      </c>
      <c r="O34" s="24" t="s">
        <v>200</v>
      </c>
    </row>
    <row r="35" spans="2:15" ht="60" customHeight="1" x14ac:dyDescent="0.3">
      <c r="B35" s="27" t="s">
        <v>1</v>
      </c>
      <c r="C35" s="27" t="s">
        <v>160</v>
      </c>
      <c r="D35" s="29" t="s">
        <v>128</v>
      </c>
      <c r="E35" s="20" t="s">
        <v>148</v>
      </c>
      <c r="F35" s="19" t="s">
        <v>115</v>
      </c>
      <c r="G35" s="19" t="s">
        <v>2</v>
      </c>
      <c r="H35" s="21">
        <v>44405</v>
      </c>
      <c r="I35" s="21">
        <v>44465</v>
      </c>
      <c r="J35" s="22">
        <v>344415.38</v>
      </c>
      <c r="K35" s="22">
        <v>0</v>
      </c>
      <c r="L35" s="22">
        <f>SUM(J35:K35)</f>
        <v>344415.38</v>
      </c>
      <c r="M35" s="19" t="s">
        <v>38</v>
      </c>
      <c r="N35" s="19" t="s">
        <v>100</v>
      </c>
      <c r="O35" s="25" t="s">
        <v>203</v>
      </c>
    </row>
    <row r="36" spans="2:15" ht="60" customHeight="1" x14ac:dyDescent="0.3">
      <c r="B36" s="27" t="s">
        <v>62</v>
      </c>
      <c r="C36" s="27" t="s">
        <v>160</v>
      </c>
      <c r="D36" s="29" t="s">
        <v>69</v>
      </c>
      <c r="E36" s="19" t="s">
        <v>151</v>
      </c>
      <c r="F36" s="19" t="s">
        <v>115</v>
      </c>
      <c r="G36" s="19" t="s">
        <v>5</v>
      </c>
      <c r="H36" s="21">
        <v>44146</v>
      </c>
      <c r="I36" s="21">
        <v>44469</v>
      </c>
      <c r="J36" s="22">
        <v>310487</v>
      </c>
      <c r="K36" s="22">
        <v>0</v>
      </c>
      <c r="L36" s="22">
        <f>SUM(J36:K36)</f>
        <v>310487</v>
      </c>
      <c r="M36" s="19" t="s">
        <v>38</v>
      </c>
      <c r="N36" s="19" t="s">
        <v>100</v>
      </c>
      <c r="O36" s="25" t="s">
        <v>204</v>
      </c>
    </row>
    <row r="37" spans="2:15" ht="60" customHeight="1" x14ac:dyDescent="0.3">
      <c r="B37" s="27" t="s">
        <v>9</v>
      </c>
      <c r="C37" s="27" t="s">
        <v>160</v>
      </c>
      <c r="D37" s="3" t="s">
        <v>24</v>
      </c>
      <c r="E37" s="19" t="s">
        <v>155</v>
      </c>
      <c r="F37" s="19" t="s">
        <v>115</v>
      </c>
      <c r="G37" s="19" t="s">
        <v>2</v>
      </c>
      <c r="H37" s="21">
        <v>43964</v>
      </c>
      <c r="I37" s="21">
        <f>H37+180</f>
        <v>44144</v>
      </c>
      <c r="J37" s="22">
        <v>5865637.75</v>
      </c>
      <c r="K37" s="22">
        <v>709085.19</v>
      </c>
      <c r="L37" s="22">
        <f>SUM(J37:K37)</f>
        <v>6574722.9399999995</v>
      </c>
      <c r="M37" s="19" t="s">
        <v>137</v>
      </c>
      <c r="N37" s="19" t="s">
        <v>100</v>
      </c>
      <c r="O37" s="25" t="s">
        <v>205</v>
      </c>
    </row>
    <row r="38" spans="2:15" ht="60" customHeight="1" x14ac:dyDescent="0.3">
      <c r="B38" s="27" t="s">
        <v>9</v>
      </c>
      <c r="C38" s="27" t="s">
        <v>160</v>
      </c>
      <c r="D38" s="3" t="s">
        <v>13</v>
      </c>
      <c r="E38" s="19" t="s">
        <v>154</v>
      </c>
      <c r="F38" s="19" t="s">
        <v>115</v>
      </c>
      <c r="G38" s="19" t="s">
        <v>2</v>
      </c>
      <c r="H38" s="21">
        <v>44405</v>
      </c>
      <c r="I38" s="21">
        <v>44525</v>
      </c>
      <c r="J38" s="22">
        <v>280360.37</v>
      </c>
      <c r="K38" s="22">
        <v>0</v>
      </c>
      <c r="L38" s="22">
        <f>SUM(J38:K38)</f>
        <v>280360.37</v>
      </c>
      <c r="M38" s="20" t="s">
        <v>138</v>
      </c>
      <c r="N38" s="20" t="s">
        <v>100</v>
      </c>
      <c r="O38" s="25" t="s">
        <v>206</v>
      </c>
    </row>
    <row r="39" spans="2:15" ht="60" customHeight="1" x14ac:dyDescent="0.3">
      <c r="B39" s="27" t="s">
        <v>4</v>
      </c>
      <c r="C39" s="27" t="s">
        <v>160</v>
      </c>
      <c r="D39" s="3" t="s">
        <v>63</v>
      </c>
      <c r="E39" s="17" t="s">
        <v>20</v>
      </c>
      <c r="F39" s="19" t="s">
        <v>89</v>
      </c>
      <c r="G39" s="19" t="s">
        <v>7</v>
      </c>
      <c r="H39" s="19" t="s">
        <v>20</v>
      </c>
      <c r="I39" s="19" t="s">
        <v>20</v>
      </c>
      <c r="J39" s="22" t="s">
        <v>20</v>
      </c>
      <c r="K39" s="22" t="s">
        <v>20</v>
      </c>
      <c r="L39" s="22" t="s">
        <v>20</v>
      </c>
      <c r="M39" s="19" t="s">
        <v>20</v>
      </c>
      <c r="N39" s="19" t="s">
        <v>100</v>
      </c>
      <c r="O39" s="25" t="s">
        <v>208</v>
      </c>
    </row>
    <row r="40" spans="2:15" ht="60" customHeight="1" x14ac:dyDescent="0.3">
      <c r="B40" s="27" t="s">
        <v>9</v>
      </c>
      <c r="C40" s="27" t="s">
        <v>162</v>
      </c>
      <c r="D40" s="3" t="s">
        <v>105</v>
      </c>
      <c r="E40" s="17" t="s">
        <v>20</v>
      </c>
      <c r="F40" s="19" t="s">
        <v>89</v>
      </c>
      <c r="G40" s="19" t="s">
        <v>129</v>
      </c>
      <c r="H40" s="19" t="s">
        <v>20</v>
      </c>
      <c r="I40" s="21" t="s">
        <v>20</v>
      </c>
      <c r="J40" s="22" t="s">
        <v>20</v>
      </c>
      <c r="K40" s="22" t="s">
        <v>20</v>
      </c>
      <c r="L40" s="22" t="s">
        <v>20</v>
      </c>
      <c r="M40" s="20" t="s">
        <v>20</v>
      </c>
      <c r="N40" s="20" t="s">
        <v>100</v>
      </c>
      <c r="O40" s="25" t="s">
        <v>211</v>
      </c>
    </row>
    <row r="41" spans="2:15" ht="60" customHeight="1" x14ac:dyDescent="0.3">
      <c r="B41" s="33" t="s">
        <v>9</v>
      </c>
      <c r="C41" s="33" t="s">
        <v>160</v>
      </c>
      <c r="D41" s="28" t="s">
        <v>79</v>
      </c>
      <c r="E41" s="17" t="s">
        <v>20</v>
      </c>
      <c r="F41" s="19" t="s">
        <v>90</v>
      </c>
      <c r="G41" s="19" t="s">
        <v>2</v>
      </c>
      <c r="H41" s="19" t="s">
        <v>20</v>
      </c>
      <c r="I41" s="19" t="s">
        <v>20</v>
      </c>
      <c r="J41" s="22">
        <v>250000</v>
      </c>
      <c r="K41" s="22">
        <v>0</v>
      </c>
      <c r="L41" s="22">
        <f>SUM(J41:K41)</f>
        <v>250000</v>
      </c>
      <c r="M41" s="20" t="s">
        <v>170</v>
      </c>
      <c r="N41" s="20" t="s">
        <v>100</v>
      </c>
      <c r="O41" s="25" t="s">
        <v>213</v>
      </c>
    </row>
    <row r="42" spans="2:15" ht="60" customHeight="1" x14ac:dyDescent="0.3">
      <c r="B42" s="27" t="s">
        <v>71</v>
      </c>
      <c r="C42" s="27" t="s">
        <v>160</v>
      </c>
      <c r="D42" s="3" t="s">
        <v>59</v>
      </c>
      <c r="E42" s="17" t="s">
        <v>20</v>
      </c>
      <c r="F42" s="19" t="s">
        <v>90</v>
      </c>
      <c r="G42" s="19" t="s">
        <v>7</v>
      </c>
      <c r="H42" s="19" t="s">
        <v>20</v>
      </c>
      <c r="I42" s="21" t="s">
        <v>20</v>
      </c>
      <c r="J42" s="22" t="s">
        <v>20</v>
      </c>
      <c r="K42" s="22" t="s">
        <v>20</v>
      </c>
      <c r="L42" s="22" t="s">
        <v>20</v>
      </c>
      <c r="M42" s="19" t="s">
        <v>20</v>
      </c>
      <c r="N42" s="19" t="s">
        <v>103</v>
      </c>
      <c r="O42" s="25" t="s">
        <v>188</v>
      </c>
    </row>
    <row r="43" spans="2:15" ht="60" customHeight="1" x14ac:dyDescent="0.3">
      <c r="B43" s="27" t="s">
        <v>62</v>
      </c>
      <c r="C43" s="27" t="s">
        <v>160</v>
      </c>
      <c r="D43" s="4" t="s">
        <v>136</v>
      </c>
      <c r="E43" s="16" t="s">
        <v>20</v>
      </c>
      <c r="F43" s="19" t="s">
        <v>89</v>
      </c>
      <c r="G43" s="19" t="s">
        <v>6</v>
      </c>
      <c r="H43" s="19" t="s">
        <v>20</v>
      </c>
      <c r="I43" s="19" t="s">
        <v>20</v>
      </c>
      <c r="J43" s="22" t="s">
        <v>20</v>
      </c>
      <c r="K43" s="22" t="s">
        <v>20</v>
      </c>
      <c r="L43" s="22" t="s">
        <v>20</v>
      </c>
      <c r="M43" s="19" t="s">
        <v>20</v>
      </c>
      <c r="N43" s="19" t="s">
        <v>103</v>
      </c>
      <c r="O43" s="25" t="s">
        <v>189</v>
      </c>
    </row>
    <row r="44" spans="2:15" ht="60" customHeight="1" x14ac:dyDescent="0.3">
      <c r="B44" s="27" t="s">
        <v>0</v>
      </c>
      <c r="C44" s="27" t="s">
        <v>160</v>
      </c>
      <c r="D44" s="3" t="s">
        <v>15</v>
      </c>
      <c r="E44" s="19" t="s">
        <v>157</v>
      </c>
      <c r="F44" s="19" t="s">
        <v>123</v>
      </c>
      <c r="G44" s="19" t="s">
        <v>2</v>
      </c>
      <c r="H44" s="21">
        <v>43347</v>
      </c>
      <c r="I44" s="21" t="s">
        <v>20</v>
      </c>
      <c r="J44" s="22">
        <v>44288.31</v>
      </c>
      <c r="K44" s="22">
        <v>0</v>
      </c>
      <c r="L44" s="22">
        <f>SUM(J44:K44)</f>
        <v>44288.31</v>
      </c>
      <c r="M44" s="20" t="s">
        <v>38</v>
      </c>
      <c r="N44" s="19" t="s">
        <v>103</v>
      </c>
      <c r="O44" s="25" t="s">
        <v>189</v>
      </c>
    </row>
    <row r="45" spans="2:15" ht="60" customHeight="1" x14ac:dyDescent="0.3">
      <c r="B45" s="27" t="s">
        <v>62</v>
      </c>
      <c r="C45" s="27" t="s">
        <v>160</v>
      </c>
      <c r="D45" s="4" t="s">
        <v>87</v>
      </c>
      <c r="E45" s="16" t="s">
        <v>20</v>
      </c>
      <c r="F45" s="19" t="s">
        <v>89</v>
      </c>
      <c r="G45" s="19" t="s">
        <v>6</v>
      </c>
      <c r="H45" s="19" t="s">
        <v>20</v>
      </c>
      <c r="I45" s="19" t="s">
        <v>20</v>
      </c>
      <c r="J45" s="22" t="s">
        <v>20</v>
      </c>
      <c r="K45" s="22" t="s">
        <v>20</v>
      </c>
      <c r="L45" s="22" t="s">
        <v>20</v>
      </c>
      <c r="M45" s="19" t="s">
        <v>20</v>
      </c>
      <c r="N45" s="19" t="s">
        <v>103</v>
      </c>
      <c r="O45" s="25" t="s">
        <v>189</v>
      </c>
    </row>
    <row r="46" spans="2:15" ht="60" customHeight="1" x14ac:dyDescent="0.3">
      <c r="B46" s="27" t="s">
        <v>62</v>
      </c>
      <c r="C46" s="27" t="s">
        <v>160</v>
      </c>
      <c r="D46" s="4" t="s">
        <v>88</v>
      </c>
      <c r="E46" s="16" t="s">
        <v>20</v>
      </c>
      <c r="F46" s="19" t="s">
        <v>89</v>
      </c>
      <c r="G46" s="19" t="s">
        <v>6</v>
      </c>
      <c r="H46" s="19" t="s">
        <v>20</v>
      </c>
      <c r="I46" s="19" t="s">
        <v>20</v>
      </c>
      <c r="J46" s="22" t="s">
        <v>20</v>
      </c>
      <c r="K46" s="22" t="s">
        <v>20</v>
      </c>
      <c r="L46" s="22" t="s">
        <v>20</v>
      </c>
      <c r="M46" s="19" t="s">
        <v>20</v>
      </c>
      <c r="N46" s="19" t="s">
        <v>103</v>
      </c>
      <c r="O46" s="25" t="s">
        <v>189</v>
      </c>
    </row>
    <row r="47" spans="2:15" ht="60" customHeight="1" x14ac:dyDescent="0.3">
      <c r="B47" s="27" t="s">
        <v>62</v>
      </c>
      <c r="C47" s="27" t="s">
        <v>160</v>
      </c>
      <c r="D47" s="4" t="s">
        <v>84</v>
      </c>
      <c r="E47" s="16" t="s">
        <v>20</v>
      </c>
      <c r="F47" s="19" t="s">
        <v>89</v>
      </c>
      <c r="G47" s="19" t="s">
        <v>6</v>
      </c>
      <c r="H47" s="19" t="s">
        <v>20</v>
      </c>
      <c r="I47" s="19" t="s">
        <v>20</v>
      </c>
      <c r="J47" s="22" t="s">
        <v>20</v>
      </c>
      <c r="K47" s="22" t="s">
        <v>20</v>
      </c>
      <c r="L47" s="22" t="s">
        <v>20</v>
      </c>
      <c r="M47" s="19" t="s">
        <v>20</v>
      </c>
      <c r="N47" s="19" t="s">
        <v>103</v>
      </c>
      <c r="O47" s="25" t="s">
        <v>189</v>
      </c>
    </row>
    <row r="48" spans="2:15" ht="60" customHeight="1" x14ac:dyDescent="0.3">
      <c r="B48" s="27" t="s">
        <v>62</v>
      </c>
      <c r="C48" s="27" t="s">
        <v>160</v>
      </c>
      <c r="D48" s="4" t="s">
        <v>61</v>
      </c>
      <c r="E48" s="16" t="s">
        <v>20</v>
      </c>
      <c r="F48" s="19" t="s">
        <v>89</v>
      </c>
      <c r="G48" s="19" t="s">
        <v>2</v>
      </c>
      <c r="H48" s="19" t="s">
        <v>20</v>
      </c>
      <c r="I48" s="19" t="s">
        <v>20</v>
      </c>
      <c r="J48" s="22" t="s">
        <v>20</v>
      </c>
      <c r="K48" s="22" t="s">
        <v>20</v>
      </c>
      <c r="L48" s="22" t="s">
        <v>20</v>
      </c>
      <c r="M48" s="19" t="s">
        <v>20</v>
      </c>
      <c r="N48" s="19" t="s">
        <v>103</v>
      </c>
      <c r="O48" s="25" t="s">
        <v>34</v>
      </c>
    </row>
    <row r="49" spans="2:15" ht="60" customHeight="1" x14ac:dyDescent="0.3">
      <c r="B49" s="27" t="s">
        <v>62</v>
      </c>
      <c r="C49" s="27" t="s">
        <v>162</v>
      </c>
      <c r="D49" s="4" t="s">
        <v>17</v>
      </c>
      <c r="E49" s="16" t="s">
        <v>20</v>
      </c>
      <c r="F49" s="19" t="s">
        <v>89</v>
      </c>
      <c r="G49" s="19" t="s">
        <v>3</v>
      </c>
      <c r="H49" s="19" t="s">
        <v>20</v>
      </c>
      <c r="I49" s="19" t="s">
        <v>20</v>
      </c>
      <c r="J49" s="22" t="s">
        <v>20</v>
      </c>
      <c r="K49" s="22" t="s">
        <v>20</v>
      </c>
      <c r="L49" s="22" t="s">
        <v>20</v>
      </c>
      <c r="M49" s="19" t="s">
        <v>20</v>
      </c>
      <c r="N49" s="19" t="s">
        <v>103</v>
      </c>
      <c r="O49" s="25" t="s">
        <v>23</v>
      </c>
    </row>
    <row r="50" spans="2:15" ht="60" customHeight="1" x14ac:dyDescent="0.3">
      <c r="B50" s="33" t="s">
        <v>9</v>
      </c>
      <c r="C50" s="33" t="s">
        <v>162</v>
      </c>
      <c r="D50" s="4" t="s">
        <v>80</v>
      </c>
      <c r="E50" s="17" t="s">
        <v>20</v>
      </c>
      <c r="F50" s="19" t="s">
        <v>33</v>
      </c>
      <c r="G50" s="19" t="s">
        <v>93</v>
      </c>
      <c r="H50" s="19" t="s">
        <v>20</v>
      </c>
      <c r="I50" s="19" t="s">
        <v>20</v>
      </c>
      <c r="J50" s="22" t="s">
        <v>20</v>
      </c>
      <c r="K50" s="22" t="s">
        <v>20</v>
      </c>
      <c r="L50" s="22" t="s">
        <v>20</v>
      </c>
      <c r="M50" s="20" t="s">
        <v>20</v>
      </c>
      <c r="N50" s="20" t="s">
        <v>103</v>
      </c>
      <c r="O50" s="25" t="s">
        <v>196</v>
      </c>
    </row>
    <row r="51" spans="2:15" ht="60" customHeight="1" x14ac:dyDescent="0.3">
      <c r="B51" s="27" t="s">
        <v>0</v>
      </c>
      <c r="C51" s="27" t="s">
        <v>160</v>
      </c>
      <c r="D51" s="3" t="s">
        <v>16</v>
      </c>
      <c r="E51" s="17" t="s">
        <v>152</v>
      </c>
      <c r="F51" s="19" t="s">
        <v>115</v>
      </c>
      <c r="G51" s="19" t="s">
        <v>7</v>
      </c>
      <c r="H51" s="21">
        <v>43690</v>
      </c>
      <c r="I51" s="21">
        <v>44545</v>
      </c>
      <c r="J51" s="22">
        <v>289208.07</v>
      </c>
      <c r="K51" s="22">
        <v>32526.31</v>
      </c>
      <c r="L51" s="22">
        <f>SUM(J51:K51)</f>
        <v>321734.38</v>
      </c>
      <c r="M51" s="19" t="s">
        <v>39</v>
      </c>
      <c r="N51" s="19" t="s">
        <v>103</v>
      </c>
      <c r="O51" s="25" t="s">
        <v>201</v>
      </c>
    </row>
    <row r="52" spans="2:15" ht="60" customHeight="1" x14ac:dyDescent="0.3">
      <c r="B52" s="27" t="s">
        <v>0</v>
      </c>
      <c r="C52" s="27" t="s">
        <v>160</v>
      </c>
      <c r="D52" s="4" t="s">
        <v>91</v>
      </c>
      <c r="E52" s="17" t="s">
        <v>153</v>
      </c>
      <c r="F52" s="19" t="s">
        <v>115</v>
      </c>
      <c r="G52" s="19" t="s">
        <v>7</v>
      </c>
      <c r="H52" s="21">
        <v>42776</v>
      </c>
      <c r="I52" s="21">
        <v>44487</v>
      </c>
      <c r="J52" s="22">
        <v>2378864.34</v>
      </c>
      <c r="K52" s="22">
        <v>367045.57</v>
      </c>
      <c r="L52" s="22">
        <f>SUM(J52:K52)</f>
        <v>2745909.9099999997</v>
      </c>
      <c r="M52" s="19" t="s">
        <v>39</v>
      </c>
      <c r="N52" s="19" t="s">
        <v>103</v>
      </c>
      <c r="O52" s="25" t="s">
        <v>202</v>
      </c>
    </row>
    <row r="53" spans="2:15" ht="60" customHeight="1" x14ac:dyDescent="0.3">
      <c r="B53" s="27" t="s">
        <v>1</v>
      </c>
      <c r="C53" s="27" t="s">
        <v>160</v>
      </c>
      <c r="D53" s="3" t="s">
        <v>78</v>
      </c>
      <c r="E53" s="17" t="s">
        <v>20</v>
      </c>
      <c r="F53" s="19" t="s">
        <v>89</v>
      </c>
      <c r="G53" s="19" t="s">
        <v>96</v>
      </c>
      <c r="H53" s="19" t="s">
        <v>20</v>
      </c>
      <c r="I53" s="21" t="s">
        <v>20</v>
      </c>
      <c r="J53" s="22" t="s">
        <v>20</v>
      </c>
      <c r="K53" s="22" t="s">
        <v>20</v>
      </c>
      <c r="L53" s="22" t="s">
        <v>20</v>
      </c>
      <c r="M53" s="19" t="s">
        <v>20</v>
      </c>
      <c r="N53" s="19" t="s">
        <v>103</v>
      </c>
      <c r="O53" s="25" t="s">
        <v>189</v>
      </c>
    </row>
    <row r="54" spans="2:15" ht="60" customHeight="1" x14ac:dyDescent="0.3">
      <c r="B54" s="27" t="s">
        <v>9</v>
      </c>
      <c r="C54" s="27" t="s">
        <v>160</v>
      </c>
      <c r="D54" s="29" t="s">
        <v>44</v>
      </c>
      <c r="E54" s="19" t="s">
        <v>166</v>
      </c>
      <c r="F54" s="20" t="s">
        <v>165</v>
      </c>
      <c r="G54" s="19" t="s">
        <v>2</v>
      </c>
      <c r="H54" s="21">
        <v>43453</v>
      </c>
      <c r="I54" s="21">
        <v>44500</v>
      </c>
      <c r="J54" s="22">
        <v>2607157.2799999998</v>
      </c>
      <c r="K54" s="22">
        <v>174399.82</v>
      </c>
      <c r="L54" s="22">
        <f>SUM(J54:K54)</f>
        <v>2781557.0999999996</v>
      </c>
      <c r="M54" s="19" t="s">
        <v>43</v>
      </c>
      <c r="N54" s="19" t="s">
        <v>103</v>
      </c>
      <c r="O54" s="25" t="s">
        <v>212</v>
      </c>
    </row>
    <row r="55" spans="2:15" ht="60" customHeight="1" x14ac:dyDescent="0.3">
      <c r="B55" s="27" t="s">
        <v>9</v>
      </c>
      <c r="C55" s="27" t="s">
        <v>160</v>
      </c>
      <c r="D55" s="3" t="s">
        <v>45</v>
      </c>
      <c r="E55" s="17" t="s">
        <v>167</v>
      </c>
      <c r="F55" s="20" t="s">
        <v>165</v>
      </c>
      <c r="G55" s="19" t="s">
        <v>2</v>
      </c>
      <c r="H55" s="21">
        <v>43388</v>
      </c>
      <c r="I55" s="21">
        <v>44500</v>
      </c>
      <c r="J55" s="22">
        <v>1465596.15</v>
      </c>
      <c r="K55" s="22">
        <v>237476.68</v>
      </c>
      <c r="L55" s="22">
        <f>SUM(J55:K55)</f>
        <v>1703072.8299999998</v>
      </c>
      <c r="M55" s="20" t="s">
        <v>140</v>
      </c>
      <c r="N55" s="20" t="s">
        <v>103</v>
      </c>
      <c r="O55" s="25" t="s">
        <v>212</v>
      </c>
    </row>
    <row r="56" spans="2:15" ht="60" customHeight="1" x14ac:dyDescent="0.3">
      <c r="B56" s="27" t="s">
        <v>9</v>
      </c>
      <c r="C56" s="27" t="s">
        <v>160</v>
      </c>
      <c r="D56" s="3" t="s">
        <v>42</v>
      </c>
      <c r="E56" s="17" t="s">
        <v>168</v>
      </c>
      <c r="F56" s="20" t="s">
        <v>165</v>
      </c>
      <c r="G56" s="19" t="s">
        <v>2</v>
      </c>
      <c r="H56" s="21">
        <v>43475</v>
      </c>
      <c r="I56" s="21">
        <v>44500</v>
      </c>
      <c r="J56" s="22">
        <v>5774797.0199999996</v>
      </c>
      <c r="K56" s="22">
        <v>210200.84</v>
      </c>
      <c r="L56" s="22">
        <f>SUM(J56:K56)</f>
        <v>5984997.8599999994</v>
      </c>
      <c r="M56" s="19" t="s">
        <v>40</v>
      </c>
      <c r="N56" s="19" t="s">
        <v>103</v>
      </c>
      <c r="O56" s="25" t="s">
        <v>212</v>
      </c>
    </row>
    <row r="57" spans="2:15" ht="60" customHeight="1" x14ac:dyDescent="0.3">
      <c r="B57" s="27" t="s">
        <v>9</v>
      </c>
      <c r="C57" s="27" t="s">
        <v>160</v>
      </c>
      <c r="D57" s="29" t="s">
        <v>47</v>
      </c>
      <c r="E57" s="19" t="s">
        <v>169</v>
      </c>
      <c r="F57" s="20" t="s">
        <v>139</v>
      </c>
      <c r="G57" s="19" t="s">
        <v>2</v>
      </c>
      <c r="H57" s="21">
        <v>44032</v>
      </c>
      <c r="I57" s="21">
        <v>44436</v>
      </c>
      <c r="J57" s="22">
        <v>791225.63</v>
      </c>
      <c r="K57" s="22">
        <v>62963.75</v>
      </c>
      <c r="L57" s="22">
        <f>SUM(J57:K57)</f>
        <v>854189.38</v>
      </c>
      <c r="M57" s="19" t="s">
        <v>114</v>
      </c>
      <c r="N57" s="19" t="s">
        <v>103</v>
      </c>
      <c r="O57" s="25" t="s">
        <v>212</v>
      </c>
    </row>
    <row r="58" spans="2:15" ht="60" customHeight="1" x14ac:dyDescent="0.3">
      <c r="B58" s="27" t="s">
        <v>51</v>
      </c>
      <c r="C58" s="27" t="s">
        <v>160</v>
      </c>
      <c r="D58" s="4" t="s">
        <v>58</v>
      </c>
      <c r="E58" s="16" t="s">
        <v>20</v>
      </c>
      <c r="F58" s="19" t="s">
        <v>89</v>
      </c>
      <c r="G58" s="19" t="s">
        <v>6</v>
      </c>
      <c r="H58" s="19" t="s">
        <v>20</v>
      </c>
      <c r="I58" s="19" t="s">
        <v>20</v>
      </c>
      <c r="J58" s="22" t="s">
        <v>20</v>
      </c>
      <c r="K58" s="22" t="s">
        <v>20</v>
      </c>
      <c r="L58" s="22" t="s">
        <v>20</v>
      </c>
      <c r="M58" s="19" t="s">
        <v>20</v>
      </c>
      <c r="N58" s="19" t="s">
        <v>101</v>
      </c>
      <c r="O58" s="24" t="s">
        <v>187</v>
      </c>
    </row>
    <row r="59" spans="2:15" ht="60" customHeight="1" x14ac:dyDescent="0.3">
      <c r="B59" s="27" t="s">
        <v>0</v>
      </c>
      <c r="C59" s="27" t="s">
        <v>160</v>
      </c>
      <c r="D59" s="28" t="s">
        <v>124</v>
      </c>
      <c r="E59" s="20" t="s">
        <v>142</v>
      </c>
      <c r="F59" s="19" t="s">
        <v>12</v>
      </c>
      <c r="G59" s="19" t="s">
        <v>7</v>
      </c>
      <c r="H59" s="21">
        <v>44279</v>
      </c>
      <c r="I59" s="21">
        <v>44310</v>
      </c>
      <c r="J59" s="22">
        <v>25550</v>
      </c>
      <c r="K59" s="22">
        <v>0</v>
      </c>
      <c r="L59" s="22">
        <f>SUM(J59:K59)</f>
        <v>25550</v>
      </c>
      <c r="M59" s="20" t="s">
        <v>38</v>
      </c>
      <c r="N59" s="19" t="s">
        <v>101</v>
      </c>
      <c r="O59" s="25"/>
    </row>
    <row r="60" spans="2:15" ht="60" customHeight="1" x14ac:dyDescent="0.3">
      <c r="B60" s="27" t="s">
        <v>22</v>
      </c>
      <c r="C60" s="27" t="s">
        <v>160</v>
      </c>
      <c r="D60" s="4" t="s">
        <v>146</v>
      </c>
      <c r="E60" s="16" t="s">
        <v>145</v>
      </c>
      <c r="F60" s="19" t="s">
        <v>12</v>
      </c>
      <c r="G60" s="19" t="s">
        <v>2</v>
      </c>
      <c r="H60" s="21">
        <v>43710</v>
      </c>
      <c r="I60" s="21">
        <v>44354</v>
      </c>
      <c r="J60" s="22">
        <v>332427.09999999998</v>
      </c>
      <c r="K60" s="22">
        <v>5909.05</v>
      </c>
      <c r="L60" s="22">
        <f>SUM(J60:K60)</f>
        <v>338336.14999999997</v>
      </c>
      <c r="M60" s="20" t="s">
        <v>126</v>
      </c>
      <c r="N60" s="20" t="s">
        <v>101</v>
      </c>
      <c r="O60" s="26"/>
    </row>
    <row r="61" spans="2:15" ht="60" customHeight="1" x14ac:dyDescent="0.3">
      <c r="B61" s="27" t="s">
        <v>1</v>
      </c>
      <c r="C61" s="27" t="s">
        <v>164</v>
      </c>
      <c r="D61" s="3" t="s">
        <v>130</v>
      </c>
      <c r="E61" s="19" t="s">
        <v>158</v>
      </c>
      <c r="F61" s="19" t="s">
        <v>89</v>
      </c>
      <c r="G61" s="19" t="s">
        <v>129</v>
      </c>
      <c r="H61" s="19" t="s">
        <v>20</v>
      </c>
      <c r="I61" s="19" t="s">
        <v>20</v>
      </c>
      <c r="J61" s="22" t="s">
        <v>20</v>
      </c>
      <c r="K61" s="22" t="s">
        <v>20</v>
      </c>
      <c r="L61" s="22" t="s">
        <v>20</v>
      </c>
      <c r="M61" s="19" t="s">
        <v>20</v>
      </c>
      <c r="N61" s="19" t="s">
        <v>101</v>
      </c>
      <c r="O61" s="25" t="s">
        <v>207</v>
      </c>
    </row>
    <row r="62" spans="2:15" ht="60" customHeight="1" x14ac:dyDescent="0.3">
      <c r="B62" s="27" t="s">
        <v>62</v>
      </c>
      <c r="C62" s="27" t="s">
        <v>162</v>
      </c>
      <c r="D62" s="3" t="s">
        <v>67</v>
      </c>
      <c r="E62" s="17" t="s">
        <v>20</v>
      </c>
      <c r="F62" s="19" t="s">
        <v>89</v>
      </c>
      <c r="G62" s="19" t="s">
        <v>6</v>
      </c>
      <c r="H62" s="19" t="s">
        <v>20</v>
      </c>
      <c r="I62" s="19" t="s">
        <v>20</v>
      </c>
      <c r="J62" s="22" t="s">
        <v>20</v>
      </c>
      <c r="K62" s="22" t="s">
        <v>20</v>
      </c>
      <c r="L62" s="22" t="s">
        <v>20</v>
      </c>
      <c r="M62" s="19" t="s">
        <v>20</v>
      </c>
      <c r="N62" s="19" t="s">
        <v>101</v>
      </c>
      <c r="O62" s="25" t="s">
        <v>209</v>
      </c>
    </row>
    <row r="63" spans="2:15" ht="60" customHeight="1" x14ac:dyDescent="0.3">
      <c r="B63" s="27" t="s">
        <v>62</v>
      </c>
      <c r="C63" s="27" t="s">
        <v>162</v>
      </c>
      <c r="D63" s="4" t="s">
        <v>36</v>
      </c>
      <c r="E63" s="16" t="s">
        <v>20</v>
      </c>
      <c r="F63" s="19" t="s">
        <v>89</v>
      </c>
      <c r="G63" s="19" t="s">
        <v>5</v>
      </c>
      <c r="H63" s="19" t="s">
        <v>20</v>
      </c>
      <c r="I63" s="19" t="s">
        <v>20</v>
      </c>
      <c r="J63" s="22" t="s">
        <v>20</v>
      </c>
      <c r="K63" s="22" t="s">
        <v>20</v>
      </c>
      <c r="L63" s="22" t="s">
        <v>20</v>
      </c>
      <c r="M63" s="19" t="s">
        <v>20</v>
      </c>
      <c r="N63" s="19" t="s">
        <v>101</v>
      </c>
      <c r="O63" s="25" t="s">
        <v>210</v>
      </c>
    </row>
    <row r="64" spans="2:15" ht="60" customHeight="1" x14ac:dyDescent="0.3">
      <c r="B64" s="27" t="s">
        <v>62</v>
      </c>
      <c r="C64" s="27" t="s">
        <v>162</v>
      </c>
      <c r="D64" s="4" t="s">
        <v>74</v>
      </c>
      <c r="E64" s="16" t="s">
        <v>20</v>
      </c>
      <c r="F64" s="19" t="s">
        <v>89</v>
      </c>
      <c r="G64" s="19" t="s">
        <v>2</v>
      </c>
      <c r="H64" s="19" t="s">
        <v>20</v>
      </c>
      <c r="I64" s="19" t="s">
        <v>20</v>
      </c>
      <c r="J64" s="22" t="s">
        <v>20</v>
      </c>
      <c r="K64" s="22" t="s">
        <v>20</v>
      </c>
      <c r="L64" s="22" t="s">
        <v>20</v>
      </c>
      <c r="M64" s="19" t="s">
        <v>20</v>
      </c>
      <c r="N64" s="19" t="s">
        <v>101</v>
      </c>
      <c r="O64" s="25" t="s">
        <v>210</v>
      </c>
    </row>
    <row r="65" spans="2:15" ht="60" customHeight="1" x14ac:dyDescent="0.3">
      <c r="B65" s="27" t="s">
        <v>51</v>
      </c>
      <c r="C65" s="27" t="s">
        <v>162</v>
      </c>
      <c r="D65" s="4" t="s">
        <v>86</v>
      </c>
      <c r="E65" s="16" t="s">
        <v>20</v>
      </c>
      <c r="F65" s="19" t="s">
        <v>89</v>
      </c>
      <c r="G65" s="19" t="s">
        <v>2</v>
      </c>
      <c r="H65" s="19" t="s">
        <v>20</v>
      </c>
      <c r="I65" s="19" t="s">
        <v>20</v>
      </c>
      <c r="J65" s="22" t="s">
        <v>20</v>
      </c>
      <c r="K65" s="22" t="s">
        <v>20</v>
      </c>
      <c r="L65" s="22" t="s">
        <v>20</v>
      </c>
      <c r="M65" s="19" t="s">
        <v>20</v>
      </c>
      <c r="N65" s="19" t="s">
        <v>101</v>
      </c>
      <c r="O65" s="24" t="s">
        <v>214</v>
      </c>
    </row>
    <row r="66" spans="2:15" ht="60" customHeight="1" x14ac:dyDescent="0.3">
      <c r="B66" s="27" t="s">
        <v>4</v>
      </c>
      <c r="C66" s="27" t="s">
        <v>163</v>
      </c>
      <c r="D66" s="4" t="s">
        <v>66</v>
      </c>
      <c r="E66" s="16" t="s">
        <v>20</v>
      </c>
      <c r="F66" s="19" t="s">
        <v>89</v>
      </c>
      <c r="G66" s="19" t="s">
        <v>5</v>
      </c>
      <c r="H66" s="19" t="s">
        <v>20</v>
      </c>
      <c r="I66" s="19">
        <v>2024</v>
      </c>
      <c r="J66" s="22" t="s">
        <v>20</v>
      </c>
      <c r="K66" s="22" t="s">
        <v>20</v>
      </c>
      <c r="L66" s="22" t="s">
        <v>20</v>
      </c>
      <c r="M66" s="19" t="s">
        <v>20</v>
      </c>
      <c r="N66" s="19" t="s">
        <v>101</v>
      </c>
      <c r="O66" s="25" t="s">
        <v>215</v>
      </c>
    </row>
    <row r="67" spans="2:15" ht="60" customHeight="1" x14ac:dyDescent="0.3">
      <c r="B67" s="27" t="s">
        <v>9</v>
      </c>
      <c r="C67" s="27" t="s">
        <v>160</v>
      </c>
      <c r="D67" s="29" t="s">
        <v>106</v>
      </c>
      <c r="E67" s="19" t="s">
        <v>20</v>
      </c>
      <c r="F67" s="19" t="s">
        <v>89</v>
      </c>
      <c r="G67" s="19" t="s">
        <v>3</v>
      </c>
      <c r="H67" s="19" t="s">
        <v>20</v>
      </c>
      <c r="I67" s="21" t="s">
        <v>20</v>
      </c>
      <c r="J67" s="21" t="s">
        <v>20</v>
      </c>
      <c r="K67" s="21" t="s">
        <v>20</v>
      </c>
      <c r="L67" s="21" t="s">
        <v>20</v>
      </c>
      <c r="M67" s="21" t="s">
        <v>20</v>
      </c>
      <c r="N67" s="20" t="s">
        <v>101</v>
      </c>
      <c r="O67" s="25" t="s">
        <v>216</v>
      </c>
    </row>
    <row r="68" spans="2:15" ht="60" customHeight="1" x14ac:dyDescent="0.3">
      <c r="B68" s="27" t="s">
        <v>9</v>
      </c>
      <c r="C68" s="27" t="s">
        <v>160</v>
      </c>
      <c r="D68" s="29" t="s">
        <v>141</v>
      </c>
      <c r="E68" s="19" t="s">
        <v>20</v>
      </c>
      <c r="F68" s="19" t="s">
        <v>89</v>
      </c>
      <c r="G68" s="19" t="s">
        <v>3</v>
      </c>
      <c r="H68" s="19" t="s">
        <v>20</v>
      </c>
      <c r="I68" s="21" t="s">
        <v>20</v>
      </c>
      <c r="J68" s="21" t="s">
        <v>20</v>
      </c>
      <c r="K68" s="21" t="s">
        <v>20</v>
      </c>
      <c r="L68" s="21" t="s">
        <v>20</v>
      </c>
      <c r="M68" s="21" t="s">
        <v>20</v>
      </c>
      <c r="N68" s="20" t="s">
        <v>101</v>
      </c>
      <c r="O68" s="25" t="s">
        <v>217</v>
      </c>
    </row>
    <row r="69" spans="2:15" ht="60" customHeight="1" x14ac:dyDescent="0.3">
      <c r="B69" s="33" t="s">
        <v>9</v>
      </c>
      <c r="C69" s="33" t="s">
        <v>160</v>
      </c>
      <c r="D69" s="28" t="s">
        <v>75</v>
      </c>
      <c r="E69" s="19" t="s">
        <v>20</v>
      </c>
      <c r="F69" s="19" t="s">
        <v>89</v>
      </c>
      <c r="G69" s="19" t="s">
        <v>6</v>
      </c>
      <c r="H69" s="19" t="s">
        <v>20</v>
      </c>
      <c r="I69" s="19" t="s">
        <v>20</v>
      </c>
      <c r="J69" s="21" t="s">
        <v>20</v>
      </c>
      <c r="K69" s="21" t="s">
        <v>20</v>
      </c>
      <c r="L69" s="21" t="s">
        <v>20</v>
      </c>
      <c r="M69" s="21" t="s">
        <v>20</v>
      </c>
      <c r="N69" s="20" t="s">
        <v>101</v>
      </c>
      <c r="O69" s="24" t="s">
        <v>218</v>
      </c>
    </row>
  </sheetData>
  <autoFilter ref="B5:O69" xr:uid="{9BD63DC9-FCF6-4A58-9505-5E040ED9B271}">
    <sortState xmlns:xlrd2="http://schemas.microsoft.com/office/spreadsheetml/2017/richdata2" ref="B6:O69">
      <sortCondition ref="N5:N69"/>
    </sortState>
  </autoFilter>
  <sortState xmlns:xlrd2="http://schemas.microsoft.com/office/spreadsheetml/2017/richdata2" ref="B6:O62">
    <sortCondition ref="F6:F62"/>
  </sortState>
  <mergeCells count="2">
    <mergeCell ref="B3:O4"/>
    <mergeCell ref="B1:O2"/>
  </mergeCells>
  <conditionalFormatting sqref="N6:N7 N11:N20 N22:N26 N45:N62 N68:N69 N28:N43 N64:N66">
    <cfRule type="cellIs" dxfId="35" priority="44" operator="equal">
      <formula>$W$6</formula>
    </cfRule>
  </conditionalFormatting>
  <conditionalFormatting sqref="N5:N7 N11:N20 N22:N26 N45:N62 N68:N69 N28:N43 N64:N66">
    <cfRule type="cellIs" dxfId="34" priority="41" operator="equal">
      <formula>$W$11</formula>
    </cfRule>
    <cfRule type="cellIs" dxfId="33" priority="42" operator="equal">
      <formula>$W$10</formula>
    </cfRule>
    <cfRule type="cellIs" dxfId="32" priority="43" operator="equal">
      <formula>$W$7</formula>
    </cfRule>
  </conditionalFormatting>
  <conditionalFormatting sqref="N63">
    <cfRule type="cellIs" dxfId="31" priority="40" operator="equal">
      <formula>$W$6</formula>
    </cfRule>
  </conditionalFormatting>
  <conditionalFormatting sqref="N63">
    <cfRule type="cellIs" dxfId="30" priority="37" operator="equal">
      <formula>$W$11</formula>
    </cfRule>
    <cfRule type="cellIs" dxfId="29" priority="38" operator="equal">
      <formula>$W$10</formula>
    </cfRule>
    <cfRule type="cellIs" dxfId="28" priority="39" operator="equal">
      <formula>$W$7</formula>
    </cfRule>
  </conditionalFormatting>
  <conditionalFormatting sqref="N8">
    <cfRule type="cellIs" dxfId="27" priority="36" operator="equal">
      <formula>$W$6</formula>
    </cfRule>
  </conditionalFormatting>
  <conditionalFormatting sqref="N8">
    <cfRule type="cellIs" dxfId="26" priority="33" operator="equal">
      <formula>$W$11</formula>
    </cfRule>
    <cfRule type="cellIs" dxfId="25" priority="34" operator="equal">
      <formula>$W$10</formula>
    </cfRule>
    <cfRule type="cellIs" dxfId="24" priority="35" operator="equal">
      <formula>$W$7</formula>
    </cfRule>
  </conditionalFormatting>
  <conditionalFormatting sqref="N9">
    <cfRule type="cellIs" dxfId="23" priority="32" operator="equal">
      <formula>$W$6</formula>
    </cfRule>
  </conditionalFormatting>
  <conditionalFormatting sqref="N9">
    <cfRule type="cellIs" dxfId="22" priority="29" operator="equal">
      <formula>$W$11</formula>
    </cfRule>
    <cfRule type="cellIs" dxfId="21" priority="30" operator="equal">
      <formula>$W$10</formula>
    </cfRule>
    <cfRule type="cellIs" dxfId="20" priority="31" operator="equal">
      <formula>$W$7</formula>
    </cfRule>
  </conditionalFormatting>
  <conditionalFormatting sqref="N10">
    <cfRule type="cellIs" dxfId="19" priority="28" operator="equal">
      <formula>$W$6</formula>
    </cfRule>
  </conditionalFormatting>
  <conditionalFormatting sqref="N10">
    <cfRule type="cellIs" dxfId="18" priority="25" operator="equal">
      <formula>$W$11</formula>
    </cfRule>
    <cfRule type="cellIs" dxfId="17" priority="26" operator="equal">
      <formula>$W$10</formula>
    </cfRule>
    <cfRule type="cellIs" dxfId="16" priority="27" operator="equal">
      <formula>$W$7</formula>
    </cfRule>
  </conditionalFormatting>
  <conditionalFormatting sqref="N21">
    <cfRule type="cellIs" dxfId="15" priority="16" operator="equal">
      <formula>$W$6</formula>
    </cfRule>
  </conditionalFormatting>
  <conditionalFormatting sqref="N21">
    <cfRule type="cellIs" dxfId="14" priority="13" operator="equal">
      <formula>$W$11</formula>
    </cfRule>
    <cfRule type="cellIs" dxfId="13" priority="14" operator="equal">
      <formula>$W$10</formula>
    </cfRule>
    <cfRule type="cellIs" dxfId="12" priority="15" operator="equal">
      <formula>$W$7</formula>
    </cfRule>
  </conditionalFormatting>
  <conditionalFormatting sqref="N44">
    <cfRule type="cellIs" dxfId="11" priority="12" operator="equal">
      <formula>$W$6</formula>
    </cfRule>
  </conditionalFormatting>
  <conditionalFormatting sqref="N44">
    <cfRule type="cellIs" dxfId="10" priority="9" operator="equal">
      <formula>$W$11</formula>
    </cfRule>
    <cfRule type="cellIs" dxfId="9" priority="10" operator="equal">
      <formula>$W$10</formula>
    </cfRule>
    <cfRule type="cellIs" dxfId="8" priority="11" operator="equal">
      <formula>$W$7</formula>
    </cfRule>
  </conditionalFormatting>
  <conditionalFormatting sqref="N67">
    <cfRule type="cellIs" dxfId="7" priority="8" operator="equal">
      <formula>$W$6</formula>
    </cfRule>
  </conditionalFormatting>
  <conditionalFormatting sqref="N67">
    <cfRule type="cellIs" dxfId="6" priority="5" operator="equal">
      <formula>$W$11</formula>
    </cfRule>
    <cfRule type="cellIs" dxfId="5" priority="6" operator="equal">
      <formula>$W$10</formula>
    </cfRule>
    <cfRule type="cellIs" dxfId="4" priority="7" operator="equal">
      <formula>$W$7</formula>
    </cfRule>
  </conditionalFormatting>
  <conditionalFormatting sqref="N27">
    <cfRule type="cellIs" dxfId="3" priority="4" operator="equal">
      <formula>$W$6</formula>
    </cfRule>
  </conditionalFormatting>
  <conditionalFormatting sqref="N27">
    <cfRule type="cellIs" dxfId="2" priority="1" operator="equal">
      <formula>$W$11</formula>
    </cfRule>
    <cfRule type="cellIs" dxfId="1" priority="2" operator="equal">
      <formula>$W$10</formula>
    </cfRule>
    <cfRule type="cellIs" dxfId="0" priority="3" operator="equal">
      <formula>$W$7</formula>
    </cfRule>
  </conditionalFormatting>
  <pageMargins left="0.511811024" right="0.511811024" top="0.78740157499999996" bottom="0.78740157499999996" header="0.31496062000000002" footer="0.31496062000000002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51F4-988B-4700-BA90-F2CE36EBD442}">
  <sheetPr>
    <pageSetUpPr fitToPage="1"/>
  </sheetPr>
  <dimension ref="B1:L10"/>
  <sheetViews>
    <sheetView zoomScale="70" zoomScaleNormal="70" workbookViewId="0">
      <pane xSplit="1" ySplit="5" topLeftCell="B6" activePane="bottomRight" state="frozen"/>
      <selection activeCell="B8" sqref="B8"/>
      <selection pane="topRight" activeCell="B8" sqref="B8"/>
      <selection pane="bottomLeft" activeCell="B8" sqref="B8"/>
      <selection pane="bottomRight" activeCell="C16" sqref="C16"/>
    </sheetView>
  </sheetViews>
  <sheetFormatPr defaultColWidth="9.109375" defaultRowHeight="14.4" x14ac:dyDescent="0.3"/>
  <cols>
    <col min="1" max="1" width="2.33203125" style="1" customWidth="1"/>
    <col min="2" max="2" width="21.5546875" style="1" bestFit="1" customWidth="1"/>
    <col min="3" max="3" width="67.33203125" style="1" customWidth="1"/>
    <col min="4" max="4" width="12.88671875" style="1" customWidth="1"/>
    <col min="5" max="5" width="20.5546875" style="1" bestFit="1" customWidth="1"/>
    <col min="6" max="6" width="16.109375" style="1" customWidth="1"/>
    <col min="7" max="7" width="15.6640625" style="1" customWidth="1"/>
    <col min="8" max="10" width="16.109375" style="1" customWidth="1"/>
    <col min="11" max="11" width="18" style="1" customWidth="1"/>
    <col min="12" max="12" width="84.6640625" style="1" customWidth="1"/>
    <col min="13" max="16384" width="9.109375" style="1"/>
  </cols>
  <sheetData>
    <row r="1" spans="2:12" ht="14.4" customHeight="1" x14ac:dyDescent="0.3">
      <c r="B1" s="9" t="s">
        <v>56</v>
      </c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2:12" ht="14.4" customHeight="1" x14ac:dyDescent="0.3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ht="15" customHeight="1" x14ac:dyDescent="0.3">
      <c r="B3" s="9" t="s">
        <v>57</v>
      </c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2:12" ht="15" customHeight="1" x14ac:dyDescent="0.3">
      <c r="B4" s="12"/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2:12" x14ac:dyDescent="0.3">
      <c r="B5" s="2" t="s">
        <v>11</v>
      </c>
      <c r="C5" s="2" t="s">
        <v>28</v>
      </c>
      <c r="D5" s="6" t="s">
        <v>41</v>
      </c>
      <c r="E5" s="6" t="s">
        <v>29</v>
      </c>
      <c r="F5" s="6" t="s">
        <v>21</v>
      </c>
      <c r="G5" s="6" t="s">
        <v>46</v>
      </c>
      <c r="H5" s="6" t="s">
        <v>30</v>
      </c>
      <c r="I5" s="6" t="s">
        <v>31</v>
      </c>
      <c r="J5" s="6" t="s">
        <v>37</v>
      </c>
      <c r="K5" s="6" t="s">
        <v>32</v>
      </c>
      <c r="L5" s="6" t="s">
        <v>19</v>
      </c>
    </row>
    <row r="6" spans="2:12" x14ac:dyDescent="0.3">
      <c r="B6" s="5" t="s">
        <v>4</v>
      </c>
      <c r="C6" s="4" t="s">
        <v>77</v>
      </c>
      <c r="D6" s="7"/>
      <c r="E6" s="7" t="s">
        <v>8</v>
      </c>
      <c r="F6" s="7" t="s">
        <v>2</v>
      </c>
      <c r="G6" s="7"/>
      <c r="H6" s="7"/>
      <c r="I6" s="7"/>
      <c r="J6" s="7"/>
      <c r="K6" s="7"/>
      <c r="L6" s="8" t="s">
        <v>54</v>
      </c>
    </row>
    <row r="7" spans="2:12" x14ac:dyDescent="0.3">
      <c r="B7" s="5" t="s">
        <v>4</v>
      </c>
      <c r="C7" s="4" t="s">
        <v>76</v>
      </c>
      <c r="D7" s="7"/>
      <c r="E7" s="7"/>
      <c r="F7" s="7"/>
      <c r="G7" s="7"/>
      <c r="H7" s="7"/>
      <c r="I7" s="7"/>
      <c r="J7" s="7"/>
      <c r="K7" s="7"/>
      <c r="L7" s="8"/>
    </row>
    <row r="8" spans="2:12" x14ac:dyDescent="0.3">
      <c r="B8" s="5" t="s">
        <v>4</v>
      </c>
      <c r="C8" s="4" t="s">
        <v>27</v>
      </c>
      <c r="D8" s="7"/>
      <c r="E8" s="7"/>
      <c r="F8" s="7"/>
      <c r="G8" s="7"/>
      <c r="H8" s="7"/>
      <c r="I8" s="7"/>
      <c r="J8" s="7"/>
      <c r="K8" s="7"/>
      <c r="L8" s="8"/>
    </row>
    <row r="9" spans="2:12" x14ac:dyDescent="0.3">
      <c r="B9" s="5" t="s">
        <v>4</v>
      </c>
      <c r="C9" s="4" t="s">
        <v>85</v>
      </c>
      <c r="D9" s="7"/>
      <c r="E9" s="7"/>
      <c r="F9" s="7"/>
      <c r="G9" s="7"/>
      <c r="H9" s="7"/>
      <c r="I9" s="7"/>
      <c r="J9" s="7"/>
      <c r="K9" s="7"/>
      <c r="L9" s="8"/>
    </row>
    <row r="10" spans="2:12" x14ac:dyDescent="0.3">
      <c r="B10" s="5" t="s">
        <v>4</v>
      </c>
      <c r="C10" s="4" t="s">
        <v>26</v>
      </c>
      <c r="D10" s="7"/>
      <c r="E10" s="7" t="s">
        <v>8</v>
      </c>
      <c r="F10" s="7" t="s">
        <v>2</v>
      </c>
      <c r="G10" s="7"/>
      <c r="H10" s="7"/>
      <c r="I10" s="7"/>
      <c r="J10" s="7"/>
      <c r="K10" s="7"/>
      <c r="L10" s="8" t="s">
        <v>54</v>
      </c>
    </row>
  </sheetData>
  <autoFilter ref="B5:L5" xr:uid="{9BD63DC9-FCF6-4A58-9505-5E040ED9B271}">
    <sortState xmlns:xlrd2="http://schemas.microsoft.com/office/spreadsheetml/2017/richdata2" ref="B6:L48">
      <sortCondition ref="B5"/>
    </sortState>
  </autoFilter>
  <mergeCells count="2">
    <mergeCell ref="B1:L2"/>
    <mergeCell ref="B3:L4"/>
  </mergeCells>
  <pageMargins left="0.511811024" right="0.511811024" top="0.78740157499999996" bottom="0.78740157499999996" header="0.31496062000000002" footer="0.31496062000000002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AGO21</vt:lpstr>
      <vt:lpstr>AGO21 -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hslab</cp:lastModifiedBy>
  <cp:lastPrinted>2021-08-26T18:12:21Z</cp:lastPrinted>
  <dcterms:created xsi:type="dcterms:W3CDTF">2020-07-02T22:41:58Z</dcterms:created>
  <dcterms:modified xsi:type="dcterms:W3CDTF">2021-08-30T12:14:47Z</dcterms:modified>
</cp:coreProperties>
</file>